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MQuigley\Necaeil Dropbox\Scans\"/>
    </mc:Choice>
  </mc:AlternateContent>
  <xr:revisionPtr revIDLastSave="0" documentId="8_{F4CE486F-6047-425B-8051-4A6BD071BA95}" xr6:coauthVersionLast="47" xr6:coauthVersionMax="47" xr10:uidLastSave="{00000000-0000-0000-0000-000000000000}"/>
  <bookViews>
    <workbookView xWindow="7200" yWindow="4185" windowWidth="21600" windowHeight="11295" xr2:uid="{00000000-000D-0000-FFFF-FFFF00000000}"/>
  </bookViews>
  <sheets>
    <sheet name="Journeyman"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7" i="2" l="1"/>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J33" i="1"/>
  <c r="J31" i="1"/>
  <c r="J29" i="1"/>
  <c r="J27" i="1"/>
  <c r="J25" i="1"/>
  <c r="J23" i="1"/>
  <c r="J21" i="1"/>
  <c r="J34" i="1"/>
  <c r="J32" i="1"/>
  <c r="J30" i="1"/>
  <c r="J28" i="1"/>
  <c r="J26" i="1"/>
  <c r="J24" i="1"/>
  <c r="J22" i="1"/>
  <c r="J20" i="1"/>
  <c r="I33" i="1"/>
  <c r="I31" i="1"/>
  <c r="I29" i="1"/>
  <c r="I27" i="1"/>
  <c r="I25" i="1"/>
  <c r="I23" i="1"/>
  <c r="I21" i="1"/>
  <c r="I32" i="1"/>
  <c r="I30" i="1"/>
  <c r="I28" i="1"/>
  <c r="I26" i="1"/>
  <c r="I24" i="1"/>
  <c r="I22" i="1"/>
  <c r="I20" i="1"/>
  <c r="K55" i="2"/>
  <c r="K53" i="2"/>
  <c r="K51" i="2"/>
  <c r="K49" i="2"/>
  <c r="K47" i="2"/>
  <c r="K45" i="2"/>
  <c r="K43" i="2"/>
  <c r="K41" i="2"/>
  <c r="K39" i="2"/>
  <c r="K37" i="2"/>
  <c r="K35" i="2"/>
  <c r="K33" i="2"/>
  <c r="K31" i="2"/>
  <c r="K29" i="2"/>
  <c r="K27" i="2"/>
  <c r="K25" i="2"/>
  <c r="K23" i="2"/>
  <c r="K21" i="2"/>
  <c r="K9" i="2"/>
  <c r="K56" i="2"/>
  <c r="K54" i="2"/>
  <c r="K52" i="2"/>
  <c r="K50" i="2"/>
  <c r="K48" i="2"/>
  <c r="K46" i="2"/>
  <c r="K44" i="2"/>
  <c r="K42" i="2"/>
  <c r="K40" i="2"/>
  <c r="K38" i="2"/>
  <c r="K36" i="2"/>
  <c r="K34" i="2"/>
  <c r="K32" i="2"/>
  <c r="K30" i="2"/>
  <c r="K28" i="2"/>
  <c r="K26" i="2"/>
  <c r="K24" i="2"/>
  <c r="K22" i="2"/>
  <c r="K20" i="2"/>
  <c r="K19" i="2"/>
  <c r="K18" i="2"/>
  <c r="K17" i="2"/>
  <c r="K16" i="2"/>
  <c r="K15" i="2"/>
  <c r="K14" i="2"/>
  <c r="K13" i="2"/>
  <c r="K12" i="2"/>
  <c r="K11" i="2"/>
  <c r="K10" i="2"/>
  <c r="K21" i="1"/>
  <c r="K33" i="1"/>
  <c r="K31" i="1"/>
  <c r="K29" i="1"/>
  <c r="K27" i="1"/>
  <c r="K25" i="1"/>
  <c r="K23" i="1"/>
  <c r="K56" i="1"/>
  <c r="K57" i="1"/>
  <c r="L33" i="1"/>
  <c r="L31" i="1"/>
  <c r="L29" i="1"/>
  <c r="L27" i="1"/>
  <c r="L25" i="1"/>
  <c r="L23" i="1"/>
  <c r="L21" i="1"/>
  <c r="G21" i="1"/>
  <c r="J35" i="1" l="1"/>
  <c r="H58" i="2" l="1"/>
  <c r="L56" i="2"/>
  <c r="L54" i="2"/>
  <c r="L52" i="2"/>
  <c r="L50" i="2"/>
  <c r="L48" i="2"/>
  <c r="L46" i="2"/>
  <c r="L44" i="2"/>
  <c r="L42" i="2"/>
  <c r="L40" i="2"/>
  <c r="L38" i="2"/>
  <c r="L36" i="2"/>
  <c r="L34" i="2"/>
  <c r="L32" i="2"/>
  <c r="L30" i="2"/>
  <c r="L28" i="2"/>
  <c r="L26" i="2"/>
  <c r="L24" i="2"/>
  <c r="L22" i="2"/>
  <c r="L20" i="2"/>
  <c r="L18" i="2"/>
  <c r="L16" i="2"/>
  <c r="L14" i="2"/>
  <c r="L12" i="2"/>
  <c r="L10" i="2"/>
  <c r="H35" i="1"/>
  <c r="G23" i="1"/>
  <c r="G25" i="1"/>
  <c r="G27" i="1"/>
  <c r="G29" i="1"/>
  <c r="G31" i="1"/>
  <c r="G33" i="1"/>
  <c r="F35" i="1"/>
  <c r="E35" i="1"/>
  <c r="D35" i="1"/>
  <c r="G10" i="2"/>
  <c r="F58" i="2"/>
  <c r="D58" i="2"/>
  <c r="E58" i="2"/>
  <c r="G56" i="2"/>
  <c r="G54" i="2"/>
  <c r="G52" i="2"/>
  <c r="G50" i="2"/>
  <c r="G48" i="2"/>
  <c r="G46" i="2"/>
  <c r="G44" i="2"/>
  <c r="G42" i="2"/>
  <c r="G40" i="2"/>
  <c r="G38" i="2"/>
  <c r="G36" i="2"/>
  <c r="G34" i="2"/>
  <c r="G32" i="2"/>
  <c r="G30" i="2"/>
  <c r="G28" i="2"/>
  <c r="G26" i="2"/>
  <c r="G24" i="2"/>
  <c r="G22" i="2"/>
  <c r="G20" i="2"/>
  <c r="G18" i="2"/>
  <c r="G16" i="2"/>
  <c r="G14" i="2"/>
  <c r="G12" i="2"/>
  <c r="E37" i="1" l="1"/>
  <c r="F37" i="1"/>
  <c r="K28" i="1"/>
  <c r="G58" i="2"/>
  <c r="D37" i="1"/>
  <c r="K22" i="1"/>
  <c r="L58" i="2"/>
  <c r="G35" i="1"/>
  <c r="K26" i="1"/>
  <c r="K30" i="1"/>
  <c r="L35" i="1"/>
  <c r="L37" i="1" s="1"/>
  <c r="K55" i="1" s="1"/>
  <c r="K20" i="1"/>
  <c r="K32" i="1"/>
  <c r="K24" i="1"/>
  <c r="H37" i="1"/>
  <c r="K57" i="2" l="1"/>
  <c r="K58" i="2"/>
  <c r="G37" i="1"/>
  <c r="J36" i="1"/>
  <c r="K48" i="1" s="1"/>
  <c r="K44" i="1"/>
  <c r="K42" i="1"/>
  <c r="K43" i="1"/>
  <c r="I35" i="1"/>
  <c r="K35" i="1"/>
  <c r="K34" i="1"/>
  <c r="I34" i="1"/>
  <c r="J58" i="2"/>
  <c r="I57" i="2"/>
  <c r="I58" i="2"/>
  <c r="K37" i="1" l="1"/>
  <c r="K58" i="1" s="1"/>
  <c r="K36" i="1"/>
  <c r="K54" i="1" s="1"/>
  <c r="K46" i="1"/>
  <c r="J37" i="1"/>
  <c r="K53" i="1" s="1"/>
  <c r="I37" i="1"/>
  <c r="K59" i="1" s="1"/>
  <c r="I36" i="1"/>
  <c r="K52" i="1" s="1"/>
  <c r="K61" i="1" l="1"/>
</calcChain>
</file>

<file path=xl/sharedStrings.xml><?xml version="1.0" encoding="utf-8"?>
<sst xmlns="http://schemas.openxmlformats.org/spreadsheetml/2006/main" count="104" uniqueCount="80">
  <si>
    <t>NECA-IBEW LOCAL #176 FRINGE BENEFIT FUNDS</t>
  </si>
  <si>
    <t>NAME</t>
  </si>
  <si>
    <t>ADDRESS</t>
  </si>
  <si>
    <t>CITY</t>
  </si>
  <si>
    <t>TOTAL NUMBER EMPLOYED THIS PERIOD</t>
  </si>
  <si>
    <t>STATE/ZIP</t>
  </si>
  <si>
    <t xml:space="preserve">PHONE    </t>
  </si>
  <si>
    <t xml:space="preserve">FAX          </t>
  </si>
  <si>
    <t>This report and payment shall be mailed to reach the office of the appropriate Local board not later than FIFTEEN (15) calendar days following the end of each calendar month.  Any payments received after the 15th shall be subject to an immediate penalty of $100.00 plus 5% of the total monies due.  Payments received after the 25th of the month shall be subject to an additional penalty of $200.00 plus an additional 5% of the total monies due.  Employers failing to remit by the last day of the month shall be considered to have breached this agreement and shall be subject to an audit to be conducted at their expense as provided for in Article III, Section 3.17 of the current labor agreement.</t>
  </si>
  <si>
    <t>This Transmittal Covers ALL Payroll Weeks Ending in Calendar MONTH</t>
  </si>
  <si>
    <t xml:space="preserve">of </t>
  </si>
  <si>
    <t xml:space="preserve">, </t>
  </si>
  <si>
    <t>CLASSIFICATIONS TO BE USED</t>
  </si>
  <si>
    <r>
      <t xml:space="preserve">SOCIAL SECURITY NUMBER  </t>
    </r>
    <r>
      <rPr>
        <sz val="7"/>
        <rFont val="Arial"/>
        <family val="2"/>
      </rPr>
      <t xml:space="preserve">         </t>
    </r>
  </si>
  <si>
    <t>ALPHA ORDER EMPLOYEES LAST NAME AND INITIALS</t>
  </si>
  <si>
    <t>CLASS</t>
  </si>
  <si>
    <r>
      <t xml:space="preserve">  TOTAL  </t>
    </r>
    <r>
      <rPr>
        <sz val="7"/>
        <rFont val="Arial"/>
        <family val="2"/>
      </rPr>
      <t>1 1/2</t>
    </r>
  </si>
  <si>
    <r>
      <t xml:space="preserve">CLOCK   </t>
    </r>
    <r>
      <rPr>
        <sz val="7"/>
        <rFont val="Arial"/>
        <family val="2"/>
      </rPr>
      <t>Double</t>
    </r>
  </si>
  <si>
    <r>
      <t xml:space="preserve">HOURS   </t>
    </r>
    <r>
      <rPr>
        <sz val="7"/>
        <rFont val="Arial"/>
        <family val="2"/>
      </rPr>
      <t>Straight</t>
    </r>
  </si>
  <si>
    <t>TTL             HRS</t>
  </si>
  <si>
    <t>GROSS EARNINGS</t>
  </si>
  <si>
    <t>H &amp; W             SUB</t>
  </si>
  <si>
    <t>*DECATUR   **LOCAL 176</t>
  </si>
  <si>
    <t>SAV/PAC   WITHHELD</t>
  </si>
  <si>
    <t>DUES                W/H</t>
  </si>
  <si>
    <t xml:space="preserve"> </t>
  </si>
  <si>
    <t>Total number pages</t>
  </si>
  <si>
    <t>this report</t>
  </si>
  <si>
    <t>Total this page</t>
  </si>
  <si>
    <t>Grand total all pages</t>
  </si>
  <si>
    <t>12. S.U.B. FUND - PER HOUR........................................................................................................................................................</t>
  </si>
  <si>
    <t>Retain a copy &amp; mail three (3) copies with THIRD check to:</t>
  </si>
  <si>
    <t>MAKE THIRD CHECK</t>
  </si>
  <si>
    <t>NECA-IBEW Local #176 Joint Distribution Account</t>
  </si>
  <si>
    <t>FOR THIS AMOUNT</t>
  </si>
  <si>
    <t>MARK SELECTION</t>
  </si>
  <si>
    <t>Firm Name</t>
  </si>
  <si>
    <t>Signature &amp; Title</t>
  </si>
  <si>
    <t>CONTINUATION SHEET</t>
  </si>
  <si>
    <r>
      <t xml:space="preserve"> </t>
    </r>
    <r>
      <rPr>
        <b/>
        <sz val="12"/>
        <rFont val="Arial"/>
        <family val="2"/>
      </rPr>
      <t>LOCAL 176</t>
    </r>
  </si>
  <si>
    <r>
      <t xml:space="preserve">CLOCK   </t>
    </r>
    <r>
      <rPr>
        <sz val="7"/>
        <rFont val="Arial"/>
        <family val="2"/>
      </rPr>
      <t>D</t>
    </r>
  </si>
  <si>
    <r>
      <t xml:space="preserve">HOURS   </t>
    </r>
    <r>
      <rPr>
        <sz val="7"/>
        <rFont val="Arial"/>
        <family val="2"/>
      </rPr>
      <t>S</t>
    </r>
  </si>
  <si>
    <t>The undersigned hereby adopts and agrees to be bound by the Restated Employees Benefit Agreement and Trust for the National Electrical Benefit Fund and agrees to make required contributions to such fund as provided for therein.  I hereby acknowledge having received a copy of the above agreement. I further certify that the information contained in this report is a full and accurate statement of hours worked and wages earned of all employees subject to employer contributions (Article VI, Section 6.2 and 6.3, Restated Employees Benefit Agreement).</t>
  </si>
  <si>
    <t>Bldg. Constr. Journeyman's Wage Rate</t>
  </si>
  <si>
    <t xml:space="preserve"> Per Hour</t>
  </si>
  <si>
    <t xml:space="preserve"> Inactive (No Men this Month)</t>
  </si>
  <si>
    <t xml:space="preserve"> Final Report (No Men until further notice) </t>
  </si>
  <si>
    <t xml:space="preserve"> Date</t>
  </si>
  <si>
    <t>HOURS FOR MONTH OF</t>
  </si>
  <si>
    <t xml:space="preserve">        EMPLOYERS FEDERAL</t>
  </si>
  <si>
    <t xml:space="preserve">        REGISTRATION NO.</t>
  </si>
  <si>
    <r>
      <t xml:space="preserve">Decatur Pension Code No. </t>
    </r>
    <r>
      <rPr>
        <b/>
        <sz val="8"/>
        <rFont val="Arial"/>
        <family val="2"/>
      </rPr>
      <t>______________________</t>
    </r>
  </si>
  <si>
    <t>LOCAL 176</t>
  </si>
  <si>
    <r>
      <t xml:space="preserve">          </t>
    </r>
    <r>
      <rPr>
        <b/>
        <sz val="8"/>
        <rFont val="Arial"/>
        <family val="2"/>
      </rPr>
      <t>26</t>
    </r>
    <r>
      <rPr>
        <sz val="8"/>
        <rFont val="Arial"/>
        <family val="2"/>
      </rPr>
      <t xml:space="preserve">-Other (Non-bargaining/Administrative)      </t>
    </r>
    <r>
      <rPr>
        <b/>
        <sz val="8"/>
        <rFont val="Arial"/>
        <family val="2"/>
      </rPr>
      <t xml:space="preserve"> 27</t>
    </r>
    <r>
      <rPr>
        <sz val="8"/>
        <rFont val="Arial"/>
        <family val="2"/>
      </rPr>
      <t xml:space="preserve">-Alumni       </t>
    </r>
    <r>
      <rPr>
        <b/>
        <sz val="8"/>
        <rFont val="Arial"/>
        <family val="2"/>
      </rPr>
      <t>28</t>
    </r>
    <r>
      <rPr>
        <sz val="8"/>
        <rFont val="Arial"/>
        <family val="2"/>
      </rPr>
      <t>-Working Owner (</t>
    </r>
    <r>
      <rPr>
        <b/>
        <sz val="8"/>
        <rFont val="Arial"/>
        <family val="2"/>
      </rPr>
      <t>NOT</t>
    </r>
    <r>
      <rPr>
        <sz val="8"/>
        <rFont val="Arial"/>
        <family val="2"/>
      </rPr>
      <t xml:space="preserve"> Owner-in-Fact)</t>
    </r>
  </si>
  <si>
    <r>
      <t xml:space="preserve">           </t>
    </r>
    <r>
      <rPr>
        <b/>
        <sz val="8"/>
        <rFont val="Arial"/>
        <family val="2"/>
      </rPr>
      <t>1</t>
    </r>
    <r>
      <rPr>
        <sz val="8"/>
        <rFont val="Arial"/>
        <family val="2"/>
      </rPr>
      <t xml:space="preserve">-Journeyman Wireman     </t>
    </r>
    <r>
      <rPr>
        <b/>
        <sz val="8"/>
        <rFont val="Arial"/>
        <family val="2"/>
      </rPr>
      <t>3</t>
    </r>
    <r>
      <rPr>
        <sz val="8"/>
        <rFont val="Arial"/>
        <family val="2"/>
      </rPr>
      <t xml:space="preserve">-Sign     </t>
    </r>
    <r>
      <rPr>
        <b/>
        <sz val="8"/>
        <rFont val="Arial"/>
        <family val="2"/>
      </rPr>
      <t>4</t>
    </r>
    <r>
      <rPr>
        <sz val="8"/>
        <rFont val="Arial"/>
        <family val="2"/>
      </rPr>
      <t xml:space="preserve">-Comm/VDV   </t>
    </r>
    <r>
      <rPr>
        <b/>
        <sz val="8"/>
        <rFont val="Arial"/>
        <family val="2"/>
      </rPr>
      <t xml:space="preserve">  5</t>
    </r>
    <r>
      <rPr>
        <sz val="8"/>
        <rFont val="Arial"/>
        <family val="2"/>
      </rPr>
      <t xml:space="preserve">-Maintenance  </t>
    </r>
    <r>
      <rPr>
        <b/>
        <sz val="8"/>
        <rFont val="Arial"/>
        <family val="2"/>
      </rPr>
      <t xml:space="preserve">   6</t>
    </r>
    <r>
      <rPr>
        <sz val="8"/>
        <rFont val="Arial"/>
        <family val="2"/>
      </rPr>
      <t xml:space="preserve">-Apprentice     </t>
    </r>
    <r>
      <rPr>
        <b/>
        <sz val="8"/>
        <rFont val="Arial"/>
        <family val="2"/>
      </rPr>
      <t>22</t>
    </r>
    <r>
      <rPr>
        <sz val="8"/>
        <rFont val="Arial"/>
        <family val="2"/>
      </rPr>
      <t xml:space="preserve">-Residential Wireman     </t>
    </r>
    <r>
      <rPr>
        <b/>
        <sz val="8"/>
        <rFont val="Arial"/>
        <family val="2"/>
      </rPr>
      <t>23</t>
    </r>
    <r>
      <rPr>
        <sz val="8"/>
        <rFont val="Arial"/>
        <family val="2"/>
      </rPr>
      <t xml:space="preserve">-Residential Trainee </t>
    </r>
  </si>
  <si>
    <t>PO Box 74812, Chicago, IL  60694-4812</t>
  </si>
  <si>
    <t>Xerox c/o BMO Harris</t>
  </si>
  <si>
    <t>LBX 74812</t>
  </si>
  <si>
    <t>141 W Jackson Blvd/Suite 1000, Chicago, IL 60604</t>
  </si>
  <si>
    <r>
      <t>For SPECIAL DELIVERY</t>
    </r>
    <r>
      <rPr>
        <i/>
        <sz val="7"/>
        <rFont val="Arial"/>
        <family val="2"/>
      </rPr>
      <t>(i.e. UPS, FedEx, hand delivery) send to:</t>
    </r>
  </si>
  <si>
    <t>2. ADMINISTRATIVE MAINTENANCE FUND (AMF) - % OF GROSS...............................................................................................................</t>
  </si>
  <si>
    <t>3. NECA SERVICE CHARGE (REQUIRED OF NECA CONTRACTORS ONLY) -% OF GROSS..................................................</t>
  </si>
  <si>
    <t>1. NATIONAL ELECTRICAL BENEFIT FUND - % OF GROSS..........................................................................................................</t>
  </si>
  <si>
    <t>Mail one copy  with FIRST check to:</t>
  </si>
  <si>
    <t>5. HEALTH &amp; WELFARE - PER HOUR .........................................................................................................................................</t>
  </si>
  <si>
    <t>7. IBEW #176 SAVINGS PLAN - PER HOUR.................................................................................................................................</t>
  </si>
  <si>
    <t>8. IBEW #176 WORKING DUES - % OF GROSS...........................................................................................................................</t>
  </si>
  <si>
    <t>9. APPRENTICESHIP FUND - PER HOUR.................................................................................................................................</t>
  </si>
  <si>
    <t>10. LABOR MANAGEMENT COOPERATION COMMITTEE (LMCC) - PER HOUR..........................................................................</t>
  </si>
  <si>
    <t>11. IBEW #176 PAC FUND - PER HOUR........................................................................................................................................</t>
  </si>
  <si>
    <t>MAKE FIRST CHECK</t>
  </si>
  <si>
    <r>
      <t xml:space="preserve">4. DECATUR PENSION  </t>
    </r>
    <r>
      <rPr>
        <b/>
        <sz val="8"/>
        <rFont val="Arial"/>
        <family val="2"/>
      </rPr>
      <t>Make SECOND check payable and mail with one (1) copy to:</t>
    </r>
    <r>
      <rPr>
        <sz val="8"/>
        <rFont val="Arial"/>
        <family val="2"/>
      </rPr>
      <t xml:space="preserve">                                                         NECA-IBEW Pension Trust Fund -  2120 Hubbard Avenue, Decatur, IL 62526-2871</t>
    </r>
  </si>
  <si>
    <t>MAKE SECOND CHECK</t>
  </si>
  <si>
    <r>
      <t xml:space="preserve">6. LOCAL 176 PENSION TRUST FUND </t>
    </r>
    <r>
      <rPr>
        <sz val="8"/>
        <rFont val="Arial"/>
        <family val="2"/>
      </rPr>
      <t xml:space="preserve"> - PER HOUR................................................................................</t>
    </r>
  </si>
  <si>
    <t>DECATUR   LOCAL 176</t>
  </si>
  <si>
    <r>
      <t xml:space="preserve">Make FIRST check payable to: EILNECA Collection Account </t>
    </r>
    <r>
      <rPr>
        <sz val="8"/>
        <rFont val="Arial"/>
        <family val="2"/>
      </rPr>
      <t>covering the following contributions:</t>
    </r>
  </si>
  <si>
    <r>
      <rPr>
        <b/>
        <sz val="8"/>
        <rFont val="Arial"/>
        <family val="2"/>
      </rPr>
      <t>NECA-IBEW Pension Trust Fund</t>
    </r>
    <r>
      <rPr>
        <sz val="8"/>
        <rFont val="Arial"/>
        <family val="2"/>
      </rPr>
      <t xml:space="preserve"> - 2120 Hubbard Avenue, Decatur, IL  62526-2871</t>
    </r>
  </si>
  <si>
    <r>
      <t xml:space="preserve">Make THIRD check payable to: NECA-IBEW Local #176 Joint Distribution Account </t>
    </r>
    <r>
      <rPr>
        <sz val="8"/>
        <rFont val="Arial"/>
        <family val="2"/>
      </rPr>
      <t>covering the following contributions and deductions:</t>
    </r>
  </si>
  <si>
    <r>
      <t>EILNECA Collection Account -</t>
    </r>
    <r>
      <rPr>
        <sz val="8"/>
        <color rgb="FFFF0000"/>
        <rFont val="Arial"/>
        <family val="2"/>
      </rPr>
      <t xml:space="preserve"> </t>
    </r>
    <r>
      <rPr>
        <sz val="8"/>
        <rFont val="Arial"/>
        <family val="2"/>
      </rPr>
      <t>1308 Houbolt Rd, Joliet, IL 60431</t>
    </r>
  </si>
  <si>
    <t>MPR 144 - 6/24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</si>
</sst>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409]mmmm\ d\,\ yyyy;@"/>
  </numFmts>
  <fonts count="23" x14ac:knownFonts="1">
    <font>
      <sz val="10"/>
      <name val="Arial"/>
    </font>
    <font>
      <sz val="10"/>
      <name val="Arial"/>
      <family val="2"/>
    </font>
    <font>
      <b/>
      <sz val="10"/>
      <name val="Arial"/>
      <family val="2"/>
    </font>
    <font>
      <sz val="8"/>
      <name val="Arial"/>
      <family val="2"/>
    </font>
    <font>
      <b/>
      <sz val="8"/>
      <name val="Arial"/>
      <family val="2"/>
    </font>
    <font>
      <sz val="8"/>
      <name val="Arial"/>
      <family val="2"/>
    </font>
    <font>
      <sz val="7"/>
      <name val="Arial"/>
      <family val="2"/>
    </font>
    <font>
      <sz val="6"/>
      <name val="Arial"/>
      <family val="2"/>
    </font>
    <font>
      <sz val="7"/>
      <name val="Arial Narrow"/>
      <family val="2"/>
    </font>
    <font>
      <u/>
      <sz val="7"/>
      <name val="Arial"/>
      <family val="2"/>
    </font>
    <font>
      <b/>
      <u/>
      <sz val="8"/>
      <name val="Arial"/>
      <family val="2"/>
    </font>
    <font>
      <sz val="10"/>
      <name val="Arial"/>
      <family val="2"/>
    </font>
    <font>
      <b/>
      <sz val="7"/>
      <name val="Arial"/>
      <family val="2"/>
    </font>
    <font>
      <i/>
      <sz val="8"/>
      <name val="Arial"/>
      <family val="2"/>
    </font>
    <font>
      <i/>
      <sz val="7"/>
      <name val="Arial"/>
      <family val="2"/>
    </font>
    <font>
      <sz val="6"/>
      <name val="Arial"/>
      <family val="2"/>
    </font>
    <font>
      <b/>
      <sz val="12"/>
      <name val="Arial"/>
      <family val="2"/>
    </font>
    <font>
      <sz val="7"/>
      <name val="Arial"/>
      <family val="2"/>
    </font>
    <font>
      <b/>
      <sz val="9"/>
      <name val="Arial"/>
      <family val="2"/>
    </font>
    <font>
      <sz val="9"/>
      <name val="Arial"/>
      <family val="2"/>
    </font>
    <font>
      <b/>
      <sz val="14"/>
      <name val="Arial"/>
      <family val="2"/>
    </font>
    <font>
      <sz val="14"/>
      <name val="Arial"/>
      <family val="2"/>
    </font>
    <font>
      <sz val="8"/>
      <color rgb="FFFF0000"/>
      <name val="Arial"/>
      <family val="2"/>
    </font>
  </fonts>
  <fills count="3">
    <fill>
      <patternFill patternType="none"/>
    </fill>
    <fill>
      <patternFill patternType="gray125"/>
    </fill>
    <fill>
      <patternFill patternType="solid">
        <fgColor indexed="9"/>
        <bgColor indexed="64"/>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40">
    <xf numFmtId="0" fontId="0" fillId="0" borderId="0" xfId="0"/>
    <xf numFmtId="0" fontId="3" fillId="2" borderId="0" xfId="0" applyFont="1" applyFill="1"/>
    <xf numFmtId="0" fontId="0" fillId="2" borderId="0" xfId="0" applyFill="1"/>
    <xf numFmtId="0" fontId="0" fillId="2" borderId="1" xfId="0" applyFill="1" applyBorder="1"/>
    <xf numFmtId="39" fontId="0" fillId="2" borderId="1" xfId="0" applyNumberFormat="1" applyFill="1" applyBorder="1"/>
    <xf numFmtId="0" fontId="5" fillId="2" borderId="0" xfId="0" applyFont="1" applyFill="1"/>
    <xf numFmtId="39" fontId="0" fillId="2" borderId="2" xfId="0" applyNumberFormat="1" applyFill="1" applyBorder="1"/>
    <xf numFmtId="0" fontId="6" fillId="2" borderId="0" xfId="0" applyFont="1" applyFill="1"/>
    <xf numFmtId="0" fontId="0" fillId="2" borderId="3" xfId="0" applyFill="1" applyBorder="1"/>
    <xf numFmtId="0" fontId="0" fillId="0" borderId="3" xfId="0" applyBorder="1"/>
    <xf numFmtId="0" fontId="6" fillId="2" borderId="2" xfId="0" applyFont="1" applyFill="1" applyBorder="1"/>
    <xf numFmtId="0" fontId="0" fillId="2" borderId="2" xfId="0" applyFill="1" applyBorder="1"/>
    <xf numFmtId="0" fontId="5" fillId="2" borderId="1" xfId="0" applyFont="1" applyFill="1" applyBorder="1"/>
    <xf numFmtId="0" fontId="3" fillId="0" borderId="0" xfId="0" applyFont="1"/>
    <xf numFmtId="39" fontId="3" fillId="2" borderId="0" xfId="0" applyNumberFormat="1" applyFont="1" applyFill="1"/>
    <xf numFmtId="0" fontId="3" fillId="2" borderId="1" xfId="0" applyFont="1" applyFill="1" applyBorder="1"/>
    <xf numFmtId="39" fontId="3" fillId="2" borderId="1" xfId="0" applyNumberFormat="1" applyFont="1" applyFill="1" applyBorder="1"/>
    <xf numFmtId="0" fontId="8" fillId="0" borderId="1" xfId="0" applyFont="1" applyBorder="1" applyAlignment="1">
      <alignment horizontal="center" wrapText="1"/>
    </xf>
    <xf numFmtId="0" fontId="9" fillId="0" borderId="4" xfId="0" applyFont="1" applyBorder="1" applyAlignment="1">
      <alignment horizontal="center" wrapText="1"/>
    </xf>
    <xf numFmtId="0" fontId="6" fillId="0" borderId="4" xfId="0" applyFont="1" applyBorder="1" applyAlignment="1">
      <alignment horizontal="center" wrapText="1"/>
    </xf>
    <xf numFmtId="39" fontId="6" fillId="0" borderId="4" xfId="0" applyNumberFormat="1" applyFont="1" applyBorder="1" applyAlignment="1">
      <alignment horizontal="center" wrapText="1"/>
    </xf>
    <xf numFmtId="0" fontId="5" fillId="2" borderId="0" xfId="0" applyFont="1" applyFill="1" applyAlignment="1">
      <alignment wrapText="1"/>
    </xf>
    <xf numFmtId="0" fontId="5" fillId="2" borderId="5" xfId="0" applyFont="1" applyFill="1" applyBorder="1" applyAlignment="1">
      <alignment wrapText="1"/>
    </xf>
    <xf numFmtId="2" fontId="5" fillId="2" borderId="5" xfId="0" applyNumberFormat="1" applyFont="1" applyFill="1" applyBorder="1" applyAlignment="1">
      <alignment wrapText="1"/>
    </xf>
    <xf numFmtId="7" fontId="5" fillId="2" borderId="5" xfId="0" applyNumberFormat="1" applyFont="1" applyFill="1" applyBorder="1" applyAlignment="1">
      <alignment wrapText="1"/>
    </xf>
    <xf numFmtId="7" fontId="5" fillId="0" borderId="4" xfId="0" applyNumberFormat="1" applyFont="1" applyBorder="1" applyAlignment="1">
      <alignment wrapText="1"/>
    </xf>
    <xf numFmtId="0" fontId="5" fillId="2" borderId="1" xfId="0" applyFont="1" applyFill="1" applyBorder="1" applyAlignment="1">
      <alignment wrapText="1"/>
    </xf>
    <xf numFmtId="0" fontId="5" fillId="2" borderId="4" xfId="0" applyFont="1" applyFill="1" applyBorder="1" applyAlignment="1">
      <alignment wrapText="1"/>
    </xf>
    <xf numFmtId="2" fontId="5" fillId="2" borderId="4" xfId="0" applyNumberFormat="1" applyFont="1" applyFill="1" applyBorder="1" applyAlignment="1">
      <alignment wrapText="1"/>
    </xf>
    <xf numFmtId="7" fontId="5" fillId="2" borderId="4" xfId="0" applyNumberFormat="1" applyFont="1" applyFill="1" applyBorder="1" applyAlignment="1">
      <alignment wrapText="1"/>
    </xf>
    <xf numFmtId="0" fontId="5" fillId="0" borderId="0" xfId="0" applyFont="1"/>
    <xf numFmtId="0" fontId="5" fillId="2" borderId="0" xfId="0" applyFont="1" applyFill="1" applyAlignment="1">
      <alignment horizontal="right"/>
    </xf>
    <xf numFmtId="0" fontId="5" fillId="2" borderId="5" xfId="0" applyFont="1" applyFill="1" applyBorder="1"/>
    <xf numFmtId="7" fontId="0" fillId="0" borderId="4" xfId="0" applyNumberFormat="1" applyBorder="1"/>
    <xf numFmtId="0" fontId="5" fillId="2" borderId="1" xfId="0" applyFont="1" applyFill="1" applyBorder="1" applyAlignment="1">
      <alignment horizontal="right"/>
    </xf>
    <xf numFmtId="0" fontId="5" fillId="0" borderId="4" xfId="0" applyFont="1" applyBorder="1"/>
    <xf numFmtId="2" fontId="5" fillId="2" borderId="5" xfId="0" applyNumberFormat="1" applyFont="1" applyFill="1" applyBorder="1"/>
    <xf numFmtId="2" fontId="0" fillId="2" borderId="5" xfId="0" applyNumberFormat="1" applyFill="1" applyBorder="1"/>
    <xf numFmtId="0" fontId="10" fillId="2" borderId="1" xfId="0" applyFont="1" applyFill="1" applyBorder="1"/>
    <xf numFmtId="2" fontId="5" fillId="0" borderId="4" xfId="0" applyNumberFormat="1" applyFont="1" applyBorder="1"/>
    <xf numFmtId="0" fontId="4" fillId="2" borderId="0" xfId="0" applyFont="1" applyFill="1"/>
    <xf numFmtId="7" fontId="0" fillId="2" borderId="0" xfId="0" applyNumberFormat="1" applyFill="1"/>
    <xf numFmtId="7" fontId="11" fillId="2" borderId="1" xfId="0" applyNumberFormat="1" applyFont="1" applyFill="1" applyBorder="1"/>
    <xf numFmtId="0" fontId="12" fillId="2" borderId="0" xfId="0" applyFont="1" applyFill="1"/>
    <xf numFmtId="39" fontId="5" fillId="2" borderId="0" xfId="0" applyNumberFormat="1" applyFont="1" applyFill="1"/>
    <xf numFmtId="0" fontId="13" fillId="2" borderId="0" xfId="0" applyFont="1" applyFill="1"/>
    <xf numFmtId="0" fontId="14" fillId="2" borderId="0" xfId="0" applyFont="1" applyFill="1"/>
    <xf numFmtId="0" fontId="7" fillId="0" borderId="0" xfId="0" applyFont="1"/>
    <xf numFmtId="39" fontId="0" fillId="0" borderId="0" xfId="0" applyNumberFormat="1"/>
    <xf numFmtId="0" fontId="11" fillId="2" borderId="0" xfId="0" applyFont="1" applyFill="1"/>
    <xf numFmtId="39" fontId="0" fillId="2" borderId="0" xfId="0" applyNumberFormat="1" applyFill="1"/>
    <xf numFmtId="0" fontId="8" fillId="0" borderId="6" xfId="0" applyFont="1" applyBorder="1" applyAlignment="1">
      <alignment horizontal="center" wrapText="1"/>
    </xf>
    <xf numFmtId="0" fontId="6" fillId="0" borderId="6" xfId="0" applyFont="1" applyBorder="1" applyAlignment="1">
      <alignment horizontal="center" textRotation="180"/>
    </xf>
    <xf numFmtId="12" fontId="9" fillId="0" borderId="7" xfId="0" applyNumberFormat="1" applyFont="1" applyBorder="1" applyAlignment="1">
      <alignment horizontal="center" wrapText="1"/>
    </xf>
    <xf numFmtId="0" fontId="5" fillId="2" borderId="8" xfId="0" applyFont="1" applyFill="1" applyBorder="1"/>
    <xf numFmtId="0" fontId="0" fillId="0" borderId="8" xfId="0" applyBorder="1"/>
    <xf numFmtId="0" fontId="0" fillId="0" borderId="9" xfId="0" applyBorder="1"/>
    <xf numFmtId="0" fontId="0" fillId="0" borderId="10" xfId="0" applyBorder="1"/>
    <xf numFmtId="7" fontId="0" fillId="0" borderId="8" xfId="0" applyNumberFormat="1" applyBorder="1"/>
    <xf numFmtId="0" fontId="0" fillId="0" borderId="4" xfId="0" applyBorder="1"/>
    <xf numFmtId="0" fontId="17" fillId="2" borderId="2" xfId="0" applyFont="1" applyFill="1" applyBorder="1"/>
    <xf numFmtId="0" fontId="17" fillId="0" borderId="9" xfId="0" applyFont="1" applyBorder="1"/>
    <xf numFmtId="0" fontId="17" fillId="2" borderId="5" xfId="0" applyFont="1" applyFill="1" applyBorder="1"/>
    <xf numFmtId="0" fontId="17" fillId="0" borderId="11" xfId="0" applyFont="1" applyBorder="1"/>
    <xf numFmtId="0" fontId="0" fillId="0" borderId="0" xfId="0" applyAlignment="1">
      <alignment horizontal="justify" vertical="center" wrapText="1"/>
    </xf>
    <xf numFmtId="164" fontId="5" fillId="2" borderId="4" xfId="0" applyNumberFormat="1" applyFont="1" applyFill="1" applyBorder="1" applyAlignment="1">
      <alignment wrapText="1"/>
    </xf>
    <xf numFmtId="164" fontId="5" fillId="0" borderId="4" xfId="0" applyNumberFormat="1" applyFont="1" applyBorder="1"/>
    <xf numFmtId="164" fontId="5" fillId="2" borderId="5" xfId="0" applyNumberFormat="1" applyFont="1" applyFill="1" applyBorder="1" applyAlignment="1">
      <alignment wrapText="1"/>
    </xf>
    <xf numFmtId="0" fontId="11" fillId="2" borderId="0" xfId="0" applyFont="1" applyFill="1" applyAlignment="1">
      <alignment horizontal="center"/>
    </xf>
    <xf numFmtId="0" fontId="20" fillId="2" borderId="9" xfId="0" applyFont="1" applyFill="1" applyBorder="1" applyAlignment="1">
      <alignment horizontal="right"/>
    </xf>
    <xf numFmtId="0" fontId="21" fillId="0" borderId="2" xfId="0" applyFont="1" applyBorder="1" applyAlignment="1">
      <alignment horizontal="right"/>
    </xf>
    <xf numFmtId="0" fontId="21" fillId="0" borderId="4" xfId="0" applyFont="1" applyBorder="1" applyAlignment="1">
      <alignment horizontal="right"/>
    </xf>
    <xf numFmtId="0" fontId="21" fillId="0" borderId="1" xfId="0" applyFont="1" applyBorder="1" applyAlignment="1">
      <alignment horizontal="right"/>
    </xf>
    <xf numFmtId="0" fontId="8" fillId="0" borderId="7" xfId="0" applyFont="1" applyBorder="1" applyAlignment="1">
      <alignment horizontal="center" wrapText="1"/>
    </xf>
    <xf numFmtId="0" fontId="8" fillId="0" borderId="12" xfId="0" applyFont="1" applyBorder="1" applyAlignment="1">
      <alignment horizontal="center" wrapText="1"/>
    </xf>
    <xf numFmtId="0" fontId="6" fillId="0" borderId="7" xfId="0" applyFont="1" applyBorder="1" applyAlignment="1">
      <alignment horizontal="center" textRotation="180"/>
    </xf>
    <xf numFmtId="0" fontId="10" fillId="2" borderId="0" xfId="0" applyFont="1" applyFill="1"/>
    <xf numFmtId="0" fontId="10" fillId="0" borderId="0" xfId="0" applyFont="1"/>
    <xf numFmtId="7" fontId="11" fillId="2" borderId="5" xfId="0" applyNumberFormat="1" applyFont="1" applyFill="1" applyBorder="1"/>
    <xf numFmtId="7" fontId="11" fillId="2" borderId="14" xfId="0" applyNumberFormat="1" applyFont="1" applyFill="1" applyBorder="1"/>
    <xf numFmtId="7" fontId="11" fillId="2" borderId="0" xfId="0" applyNumberFormat="1" applyFont="1" applyFill="1"/>
    <xf numFmtId="7" fontId="1" fillId="2" borderId="2" xfId="0" applyNumberFormat="1" applyFont="1" applyFill="1" applyBorder="1"/>
    <xf numFmtId="39" fontId="1" fillId="0" borderId="2" xfId="0" applyNumberFormat="1" applyFont="1" applyBorder="1"/>
    <xf numFmtId="0" fontId="0" fillId="0" borderId="2" xfId="0" applyBorder="1" applyAlignment="1">
      <alignment vertical="center" wrapText="1"/>
    </xf>
    <xf numFmtId="0" fontId="0" fillId="0" borderId="11" xfId="0" applyBorder="1" applyAlignment="1">
      <alignment vertical="center" wrapText="1"/>
    </xf>
    <xf numFmtId="0" fontId="0" fillId="0" borderId="1" xfId="0" applyBorder="1" applyAlignment="1">
      <alignment vertical="center" wrapText="1"/>
    </xf>
    <xf numFmtId="0" fontId="0" fillId="0" borderId="13" xfId="0" applyBorder="1" applyAlignment="1">
      <alignment vertical="center" wrapText="1"/>
    </xf>
    <xf numFmtId="0" fontId="3" fillId="2" borderId="2" xfId="0" applyFont="1" applyFill="1" applyBorder="1" applyAlignment="1">
      <alignment vertical="center"/>
    </xf>
    <xf numFmtId="0" fontId="3" fillId="0" borderId="1" xfId="0" applyFont="1" applyBorder="1" applyAlignment="1">
      <alignment vertical="center"/>
    </xf>
    <xf numFmtId="0" fontId="12" fillId="2" borderId="0" xfId="0" applyFont="1" applyFill="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0" fillId="0" borderId="0" xfId="0"/>
    <xf numFmtId="7" fontId="2" fillId="2" borderId="9" xfId="0" applyNumberFormat="1" applyFont="1" applyFill="1" applyBorder="1"/>
    <xf numFmtId="0" fontId="2" fillId="0" borderId="11" xfId="0" applyFont="1" applyBorder="1"/>
    <xf numFmtId="0" fontId="2" fillId="0" borderId="4" xfId="0" applyFont="1" applyBorder="1"/>
    <xf numFmtId="0" fontId="2" fillId="0" borderId="13" xfId="0" applyFont="1" applyBorder="1"/>
    <xf numFmtId="0" fontId="15" fillId="2" borderId="0" xfId="0" applyFont="1" applyFill="1" applyAlignment="1">
      <alignment horizontal="justify" vertical="center" wrapText="1"/>
    </xf>
    <xf numFmtId="0" fontId="0" fillId="0" borderId="0" xfId="0" applyAlignment="1">
      <alignment horizontal="justify" vertical="center" wrapText="1"/>
    </xf>
    <xf numFmtId="165" fontId="1" fillId="0" borderId="0" xfId="0" applyNumberFormat="1" applyFont="1" applyAlignment="1">
      <alignment horizontal="left"/>
    </xf>
    <xf numFmtId="165" fontId="1" fillId="0" borderId="1" xfId="0" applyNumberFormat="1" applyFont="1" applyBorder="1" applyAlignment="1">
      <alignment horizontal="left"/>
    </xf>
    <xf numFmtId="0" fontId="18" fillId="2" borderId="1" xfId="0" applyFont="1" applyFill="1" applyBorder="1" applyAlignment="1">
      <alignment horizontal="center"/>
    </xf>
    <xf numFmtId="0" fontId="18" fillId="2" borderId="3" xfId="0" applyFont="1" applyFill="1" applyBorder="1" applyAlignment="1">
      <alignment horizontal="center"/>
    </xf>
    <xf numFmtId="0" fontId="19" fillId="2" borderId="1" xfId="0" applyFont="1" applyFill="1" applyBorder="1"/>
    <xf numFmtId="7" fontId="11" fillId="2" borderId="3" xfId="0" applyNumberFormat="1" applyFont="1" applyFill="1" applyBorder="1"/>
    <xf numFmtId="39" fontId="11" fillId="0" borderId="3" xfId="0" applyNumberFormat="1" applyFont="1" applyBorder="1"/>
    <xf numFmtId="0" fontId="3" fillId="2" borderId="0" xfId="0" applyFont="1" applyFill="1" applyAlignment="1">
      <alignment horizontal="right"/>
    </xf>
    <xf numFmtId="0" fontId="11" fillId="0" borderId="3" xfId="0" applyFont="1" applyBorder="1"/>
    <xf numFmtId="7" fontId="1" fillId="2" borderId="1" xfId="0" applyNumberFormat="1" applyFont="1" applyFill="1" applyBorder="1"/>
    <xf numFmtId="0" fontId="1" fillId="0" borderId="1" xfId="0" applyFont="1" applyBorder="1"/>
    <xf numFmtId="0" fontId="2" fillId="0" borderId="0" xfId="0" applyFont="1" applyAlignment="1">
      <alignment horizontal="center" vertical="top"/>
    </xf>
    <xf numFmtId="0" fontId="6" fillId="0" borderId="0" xfId="0" applyFont="1" applyAlignment="1">
      <alignment wrapText="1"/>
    </xf>
    <xf numFmtId="0" fontId="0" fillId="0" borderId="0" xfId="0" applyAlignment="1">
      <alignment wrapText="1"/>
    </xf>
    <xf numFmtId="164" fontId="11" fillId="0" borderId="0" xfId="0" applyNumberFormat="1" applyFont="1" applyAlignment="1">
      <alignment horizontal="center" vertical="center"/>
    </xf>
    <xf numFmtId="164" fontId="11" fillId="0" borderId="14"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11" fillId="0" borderId="13" xfId="0" applyNumberFormat="1" applyFont="1" applyBorder="1" applyAlignment="1">
      <alignment horizontal="center" vertical="center"/>
    </xf>
    <xf numFmtId="0" fontId="0" fillId="2" borderId="0" xfId="0" applyFill="1" applyAlignment="1">
      <alignment horizontal="right"/>
    </xf>
    <xf numFmtId="0" fontId="0" fillId="0" borderId="0" xfId="0" applyAlignment="1">
      <alignment horizontal="right"/>
    </xf>
    <xf numFmtId="0" fontId="0" fillId="2" borderId="1" xfId="0" applyFill="1" applyBorder="1" applyAlignment="1">
      <alignment horizontal="left"/>
    </xf>
    <xf numFmtId="0" fontId="0" fillId="0" borderId="1" xfId="0" applyBorder="1" applyAlignment="1">
      <alignment horizontal="left"/>
    </xf>
    <xf numFmtId="49" fontId="0" fillId="2" borderId="1" xfId="0" applyNumberFormat="1" applyFill="1" applyBorder="1"/>
    <xf numFmtId="49" fontId="0" fillId="0" borderId="1" xfId="0" applyNumberFormat="1" applyBorder="1"/>
    <xf numFmtId="0" fontId="20" fillId="0" borderId="2"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7" fillId="2" borderId="0" xfId="0" applyFont="1" applyFill="1" applyAlignment="1">
      <alignment wrapText="1"/>
    </xf>
    <xf numFmtId="0" fontId="7" fillId="0" borderId="0" xfId="0" applyFont="1" applyAlignment="1">
      <alignment wrapText="1"/>
    </xf>
    <xf numFmtId="7" fontId="11" fillId="2" borderId="4" xfId="0" applyNumberFormat="1" applyFont="1" applyFill="1" applyBorder="1"/>
    <xf numFmtId="7" fontId="11" fillId="2" borderId="13" xfId="0" applyNumberFormat="1" applyFont="1" applyFill="1" applyBorder="1"/>
    <xf numFmtId="0" fontId="3" fillId="2" borderId="2" xfId="0" applyFont="1" applyFill="1" applyBorder="1" applyAlignment="1">
      <alignment horizontal="center"/>
    </xf>
    <xf numFmtId="0" fontId="0" fillId="0" borderId="2" xfId="0" applyBorder="1" applyAlignment="1">
      <alignment horizontal="center"/>
    </xf>
    <xf numFmtId="7" fontId="1" fillId="2" borderId="3" xfId="0" applyNumberFormat="1" applyFont="1" applyFill="1" applyBorder="1"/>
    <xf numFmtId="39" fontId="1" fillId="0" borderId="3" xfId="0" applyNumberFormat="1" applyFont="1" applyBorder="1"/>
    <xf numFmtId="39" fontId="1" fillId="0" borderId="1" xfId="0" applyNumberFormat="1" applyFont="1" applyBorder="1"/>
    <xf numFmtId="0" fontId="4" fillId="2" borderId="0" xfId="0" applyFont="1" applyFill="1" applyAlignment="1">
      <alignment horizontal="left"/>
    </xf>
    <xf numFmtId="0" fontId="16" fillId="0" borderId="0" xfId="0" applyFont="1" applyAlignment="1">
      <alignment horizontal="center"/>
    </xf>
    <xf numFmtId="0" fontId="0" fillId="0" borderId="0" xfId="0" applyAlignment="1">
      <alignment horizontal="center"/>
    </xf>
    <xf numFmtId="49" fontId="0" fillId="2" borderId="1" xfId="0" applyNumberFormat="1" applyFill="1" applyBorder="1" applyAlignment="1">
      <alignment horizontal="center"/>
    </xf>
    <xf numFmtId="49" fontId="0" fillId="0" borderId="1" xfId="0" applyNumberForma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400050</xdr:colOff>
      <xdr:row>3</xdr:row>
      <xdr:rowOff>0</xdr:rowOff>
    </xdr:from>
    <xdr:to>
      <xdr:col>3</xdr:col>
      <xdr:colOff>361950</xdr:colOff>
      <xdr:row>3</xdr:row>
      <xdr:rowOff>0</xdr:rowOff>
    </xdr:to>
    <xdr:sp macro="" textlink="">
      <xdr:nvSpPr>
        <xdr:cNvPr id="1353" name="Line 1">
          <a:extLst>
            <a:ext uri="{FF2B5EF4-FFF2-40B4-BE49-F238E27FC236}">
              <a16:creationId xmlns:a16="http://schemas.microsoft.com/office/drawing/2014/main" id="{00000000-0008-0000-0000-000049050000}"/>
            </a:ext>
          </a:extLst>
        </xdr:cNvPr>
        <xdr:cNvSpPr>
          <a:spLocks noChangeShapeType="1"/>
        </xdr:cNvSpPr>
      </xdr:nvSpPr>
      <xdr:spPr bwMode="auto">
        <a:xfrm flipV="1">
          <a:off x="2428875" y="523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390525</xdr:colOff>
      <xdr:row>5</xdr:row>
      <xdr:rowOff>0</xdr:rowOff>
    </xdr:from>
    <xdr:to>
      <xdr:col>3</xdr:col>
      <xdr:colOff>361950</xdr:colOff>
      <xdr:row>5</xdr:row>
      <xdr:rowOff>9525</xdr:rowOff>
    </xdr:to>
    <xdr:sp macro="" textlink="">
      <xdr:nvSpPr>
        <xdr:cNvPr id="1354" name="Line 2">
          <a:extLst>
            <a:ext uri="{FF2B5EF4-FFF2-40B4-BE49-F238E27FC236}">
              <a16:creationId xmlns:a16="http://schemas.microsoft.com/office/drawing/2014/main" id="{00000000-0008-0000-0000-00004A050000}"/>
            </a:ext>
          </a:extLst>
        </xdr:cNvPr>
        <xdr:cNvSpPr>
          <a:spLocks noChangeShapeType="1"/>
        </xdr:cNvSpPr>
      </xdr:nvSpPr>
      <xdr:spPr bwMode="auto">
        <a:xfrm>
          <a:off x="2419350" y="8477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6</xdr:row>
      <xdr:rowOff>0</xdr:rowOff>
    </xdr:from>
    <xdr:to>
      <xdr:col>3</xdr:col>
      <xdr:colOff>361950</xdr:colOff>
      <xdr:row>6</xdr:row>
      <xdr:rowOff>9525</xdr:rowOff>
    </xdr:to>
    <xdr:sp macro="" textlink="">
      <xdr:nvSpPr>
        <xdr:cNvPr id="1355" name="Line 3">
          <a:extLst>
            <a:ext uri="{FF2B5EF4-FFF2-40B4-BE49-F238E27FC236}">
              <a16:creationId xmlns:a16="http://schemas.microsoft.com/office/drawing/2014/main" id="{00000000-0008-0000-0000-00004B050000}"/>
            </a:ext>
          </a:extLst>
        </xdr:cNvPr>
        <xdr:cNvSpPr>
          <a:spLocks noChangeShapeType="1"/>
        </xdr:cNvSpPr>
      </xdr:nvSpPr>
      <xdr:spPr bwMode="auto">
        <a:xfrm flipH="1">
          <a:off x="2390775" y="10096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400050</xdr:colOff>
      <xdr:row>3</xdr:row>
      <xdr:rowOff>0</xdr:rowOff>
    </xdr:from>
    <xdr:to>
      <xdr:col>4</xdr:col>
      <xdr:colOff>361950</xdr:colOff>
      <xdr:row>3</xdr:row>
      <xdr:rowOff>0</xdr:rowOff>
    </xdr:to>
    <xdr:sp macro="" textlink="">
      <xdr:nvSpPr>
        <xdr:cNvPr id="1356" name="Line 4">
          <a:extLst>
            <a:ext uri="{FF2B5EF4-FFF2-40B4-BE49-F238E27FC236}">
              <a16:creationId xmlns:a16="http://schemas.microsoft.com/office/drawing/2014/main" id="{00000000-0008-0000-0000-00004C050000}"/>
            </a:ext>
          </a:extLst>
        </xdr:cNvPr>
        <xdr:cNvSpPr>
          <a:spLocks noChangeShapeType="1"/>
        </xdr:cNvSpPr>
      </xdr:nvSpPr>
      <xdr:spPr bwMode="auto">
        <a:xfrm flipV="1">
          <a:off x="2838450" y="523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390525</xdr:colOff>
      <xdr:row>5</xdr:row>
      <xdr:rowOff>0</xdr:rowOff>
    </xdr:from>
    <xdr:to>
      <xdr:col>4</xdr:col>
      <xdr:colOff>361950</xdr:colOff>
      <xdr:row>5</xdr:row>
      <xdr:rowOff>9525</xdr:rowOff>
    </xdr:to>
    <xdr:sp macro="" textlink="">
      <xdr:nvSpPr>
        <xdr:cNvPr id="1357" name="Line 5">
          <a:extLst>
            <a:ext uri="{FF2B5EF4-FFF2-40B4-BE49-F238E27FC236}">
              <a16:creationId xmlns:a16="http://schemas.microsoft.com/office/drawing/2014/main" id="{00000000-0008-0000-0000-00004D050000}"/>
            </a:ext>
          </a:extLst>
        </xdr:cNvPr>
        <xdr:cNvSpPr>
          <a:spLocks noChangeShapeType="1"/>
        </xdr:cNvSpPr>
      </xdr:nvSpPr>
      <xdr:spPr bwMode="auto">
        <a:xfrm>
          <a:off x="2828925" y="8477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6</xdr:row>
      <xdr:rowOff>0</xdr:rowOff>
    </xdr:from>
    <xdr:to>
      <xdr:col>4</xdr:col>
      <xdr:colOff>361950</xdr:colOff>
      <xdr:row>6</xdr:row>
      <xdr:rowOff>9525</xdr:rowOff>
    </xdr:to>
    <xdr:sp macro="" textlink="">
      <xdr:nvSpPr>
        <xdr:cNvPr id="1358" name="Line 6">
          <a:extLst>
            <a:ext uri="{FF2B5EF4-FFF2-40B4-BE49-F238E27FC236}">
              <a16:creationId xmlns:a16="http://schemas.microsoft.com/office/drawing/2014/main" id="{00000000-0008-0000-0000-00004E050000}"/>
            </a:ext>
          </a:extLst>
        </xdr:cNvPr>
        <xdr:cNvSpPr>
          <a:spLocks noChangeShapeType="1"/>
        </xdr:cNvSpPr>
      </xdr:nvSpPr>
      <xdr:spPr bwMode="auto">
        <a:xfrm flipH="1">
          <a:off x="2800350" y="10096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400050</xdr:colOff>
      <xdr:row>3</xdr:row>
      <xdr:rowOff>0</xdr:rowOff>
    </xdr:from>
    <xdr:to>
      <xdr:col>5</xdr:col>
      <xdr:colOff>371475</xdr:colOff>
      <xdr:row>3</xdr:row>
      <xdr:rowOff>0</xdr:rowOff>
    </xdr:to>
    <xdr:sp macro="" textlink="">
      <xdr:nvSpPr>
        <xdr:cNvPr id="1359" name="Line 7">
          <a:extLst>
            <a:ext uri="{FF2B5EF4-FFF2-40B4-BE49-F238E27FC236}">
              <a16:creationId xmlns:a16="http://schemas.microsoft.com/office/drawing/2014/main" id="{00000000-0008-0000-0000-00004F050000}"/>
            </a:ext>
          </a:extLst>
        </xdr:cNvPr>
        <xdr:cNvSpPr>
          <a:spLocks noChangeShapeType="1"/>
        </xdr:cNvSpPr>
      </xdr:nvSpPr>
      <xdr:spPr bwMode="auto">
        <a:xfrm flipV="1">
          <a:off x="3248025" y="523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400050</xdr:colOff>
      <xdr:row>5</xdr:row>
      <xdr:rowOff>0</xdr:rowOff>
    </xdr:from>
    <xdr:to>
      <xdr:col>5</xdr:col>
      <xdr:colOff>371475</xdr:colOff>
      <xdr:row>5</xdr:row>
      <xdr:rowOff>9525</xdr:rowOff>
    </xdr:to>
    <xdr:sp macro="" textlink="">
      <xdr:nvSpPr>
        <xdr:cNvPr id="1360" name="Line 8">
          <a:extLst>
            <a:ext uri="{FF2B5EF4-FFF2-40B4-BE49-F238E27FC236}">
              <a16:creationId xmlns:a16="http://schemas.microsoft.com/office/drawing/2014/main" id="{00000000-0008-0000-0000-000050050000}"/>
            </a:ext>
          </a:extLst>
        </xdr:cNvPr>
        <xdr:cNvSpPr>
          <a:spLocks noChangeShapeType="1"/>
        </xdr:cNvSpPr>
      </xdr:nvSpPr>
      <xdr:spPr bwMode="auto">
        <a:xfrm>
          <a:off x="3248025" y="8477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9525</xdr:colOff>
      <xdr:row>7</xdr:row>
      <xdr:rowOff>0</xdr:rowOff>
    </xdr:to>
    <xdr:sp macro="" textlink="">
      <xdr:nvSpPr>
        <xdr:cNvPr id="2172" name="Line 1">
          <a:extLst>
            <a:ext uri="{FF2B5EF4-FFF2-40B4-BE49-F238E27FC236}">
              <a16:creationId xmlns:a16="http://schemas.microsoft.com/office/drawing/2014/main" id="{00000000-0008-0000-0100-00007C080000}"/>
            </a:ext>
          </a:extLst>
        </xdr:cNvPr>
        <xdr:cNvSpPr>
          <a:spLocks noChangeShapeType="1"/>
        </xdr:cNvSpPr>
      </xdr:nvSpPr>
      <xdr:spPr bwMode="auto">
        <a:xfrm flipH="1">
          <a:off x="0" y="1257300"/>
          <a:ext cx="666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7</xdr:row>
      <xdr:rowOff>0</xdr:rowOff>
    </xdr:from>
    <xdr:to>
      <xdr:col>11</xdr:col>
      <xdr:colOff>600075</xdr:colOff>
      <xdr:row>7</xdr:row>
      <xdr:rowOff>0</xdr:rowOff>
    </xdr:to>
    <xdr:sp macro="" textlink="">
      <xdr:nvSpPr>
        <xdr:cNvPr id="2173" name="Line 2">
          <a:extLst>
            <a:ext uri="{FF2B5EF4-FFF2-40B4-BE49-F238E27FC236}">
              <a16:creationId xmlns:a16="http://schemas.microsoft.com/office/drawing/2014/main" id="{00000000-0008-0000-0100-00007D080000}"/>
            </a:ext>
          </a:extLst>
        </xdr:cNvPr>
        <xdr:cNvSpPr>
          <a:spLocks noChangeShapeType="1"/>
        </xdr:cNvSpPr>
      </xdr:nvSpPr>
      <xdr:spPr bwMode="auto">
        <a:xfrm>
          <a:off x="2457450" y="1257300"/>
          <a:ext cx="441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58</xdr:row>
      <xdr:rowOff>0</xdr:rowOff>
    </xdr:from>
    <xdr:to>
      <xdr:col>8</xdr:col>
      <xdr:colOff>9525</xdr:colOff>
      <xdr:row>58</xdr:row>
      <xdr:rowOff>0</xdr:rowOff>
    </xdr:to>
    <xdr:sp macro="" textlink="">
      <xdr:nvSpPr>
        <xdr:cNvPr id="2174" name="Line 3">
          <a:extLst>
            <a:ext uri="{FF2B5EF4-FFF2-40B4-BE49-F238E27FC236}">
              <a16:creationId xmlns:a16="http://schemas.microsoft.com/office/drawing/2014/main" id="{00000000-0008-0000-0100-00007E080000}"/>
            </a:ext>
          </a:extLst>
        </xdr:cNvPr>
        <xdr:cNvSpPr>
          <a:spLocks noChangeShapeType="1"/>
        </xdr:cNvSpPr>
      </xdr:nvSpPr>
      <xdr:spPr bwMode="auto">
        <a:xfrm>
          <a:off x="2047875" y="9725025"/>
          <a:ext cx="2400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4"/>
  <sheetViews>
    <sheetView showGridLines="0" tabSelected="1" topLeftCell="A25" zoomScaleNormal="100" workbookViewId="0">
      <selection activeCell="A74" sqref="A74"/>
    </sheetView>
  </sheetViews>
  <sheetFormatPr defaultRowHeight="12.75" x14ac:dyDescent="0.2"/>
  <cols>
    <col min="1" max="1" width="10.85546875" customWidth="1"/>
    <col min="2" max="2" width="18" customWidth="1"/>
    <col min="3" max="3" width="2.42578125" customWidth="1"/>
    <col min="4" max="5" width="6.140625" customWidth="1"/>
    <col min="6" max="6" width="6.42578125" customWidth="1"/>
    <col min="7" max="7" width="7.5703125" customWidth="1"/>
    <col min="8" max="8" width="9.5703125" customWidth="1"/>
    <col min="12" max="12" width="9.140625" style="48" customWidth="1"/>
    <col min="13" max="13" width="9.140625" hidden="1" customWidth="1"/>
  </cols>
  <sheetData>
    <row r="1" spans="1:12" ht="15.75" customHeight="1" x14ac:dyDescent="0.2">
      <c r="A1" s="110" t="s">
        <v>0</v>
      </c>
      <c r="B1" s="110"/>
      <c r="C1" s="110"/>
      <c r="D1" s="110"/>
      <c r="E1" s="110"/>
      <c r="F1" s="110"/>
      <c r="G1" s="110"/>
      <c r="H1" s="110"/>
      <c r="I1" s="110"/>
      <c r="J1" s="110"/>
      <c r="K1" s="110"/>
      <c r="L1" s="110"/>
    </row>
    <row r="2" spans="1:12" s="2" customFormat="1" x14ac:dyDescent="0.2">
      <c r="A2" s="1" t="s">
        <v>51</v>
      </c>
      <c r="G2" s="117" t="s">
        <v>48</v>
      </c>
      <c r="H2" s="118"/>
      <c r="I2" s="118"/>
      <c r="J2" s="121"/>
      <c r="K2" s="122"/>
      <c r="L2" s="122"/>
    </row>
    <row r="3" spans="1:12" s="2" customFormat="1" ht="12.75" customHeight="1" x14ac:dyDescent="0.2">
      <c r="A3" s="2" t="s">
        <v>1</v>
      </c>
      <c r="B3" s="3"/>
      <c r="C3" s="3"/>
      <c r="D3" s="3"/>
      <c r="E3" s="3"/>
      <c r="F3" s="3"/>
      <c r="G3"/>
      <c r="H3" s="5" t="s">
        <v>49</v>
      </c>
      <c r="L3" s="6"/>
    </row>
    <row r="4" spans="1:12" s="2" customFormat="1" x14ac:dyDescent="0.2">
      <c r="A4" s="2" t="s">
        <v>2</v>
      </c>
      <c r="B4" s="3"/>
      <c r="C4" s="3"/>
      <c r="D4" s="3"/>
      <c r="E4" s="3"/>
      <c r="F4" s="3"/>
      <c r="G4"/>
      <c r="H4" s="5" t="s">
        <v>50</v>
      </c>
      <c r="J4" s="119"/>
      <c r="K4" s="120"/>
      <c r="L4" s="120"/>
    </row>
    <row r="5" spans="1:12" s="2" customFormat="1" x14ac:dyDescent="0.2">
      <c r="A5" s="2" t="s">
        <v>3</v>
      </c>
      <c r="B5" s="3"/>
      <c r="C5" s="3"/>
      <c r="D5" s="3"/>
      <c r="E5" s="3"/>
      <c r="F5" s="3"/>
      <c r="G5"/>
      <c r="H5" s="7"/>
      <c r="I5" s="7"/>
    </row>
    <row r="6" spans="1:12" s="2" customFormat="1" x14ac:dyDescent="0.2">
      <c r="A6" s="2" t="s">
        <v>5</v>
      </c>
      <c r="B6" s="3"/>
      <c r="C6" s="3"/>
      <c r="D6" s="3"/>
      <c r="E6" s="3"/>
      <c r="F6" s="8"/>
      <c r="G6"/>
      <c r="H6" s="111" t="s">
        <v>4</v>
      </c>
      <c r="I6" s="68"/>
      <c r="J6" s="61" t="s">
        <v>43</v>
      </c>
      <c r="K6" s="60"/>
      <c r="L6" s="63"/>
    </row>
    <row r="7" spans="1:12" s="2" customFormat="1" ht="12.75" customHeight="1" x14ac:dyDescent="0.2">
      <c r="A7" s="2" t="s">
        <v>6</v>
      </c>
      <c r="B7" s="8"/>
      <c r="C7" s="8"/>
      <c r="D7" s="8"/>
      <c r="E7" s="8"/>
      <c r="F7" s="9"/>
      <c r="G7"/>
      <c r="H7" s="112"/>
      <c r="I7" s="68"/>
      <c r="J7" s="62" t="s">
        <v>44</v>
      </c>
      <c r="K7" s="113"/>
      <c r="L7" s="114"/>
    </row>
    <row r="8" spans="1:12" s="2" customFormat="1" x14ac:dyDescent="0.2">
      <c r="A8" s="2" t="s">
        <v>7</v>
      </c>
      <c r="B8" s="8"/>
      <c r="C8" s="8"/>
      <c r="D8" s="8"/>
      <c r="E8" s="8"/>
      <c r="F8" s="9"/>
      <c r="G8"/>
      <c r="H8" s="112"/>
      <c r="I8" s="68"/>
      <c r="J8" s="59"/>
      <c r="K8" s="115"/>
      <c r="L8" s="116"/>
    </row>
    <row r="9" spans="1:12" s="2" customFormat="1" ht="8.25" customHeight="1" x14ac:dyDescent="0.2">
      <c r="A9" s="126" t="s">
        <v>8</v>
      </c>
      <c r="B9" s="127"/>
      <c r="C9" s="127"/>
      <c r="D9" s="127"/>
      <c r="E9" s="127"/>
      <c r="F9" s="127"/>
      <c r="G9" s="127"/>
      <c r="H9" s="127"/>
      <c r="I9" s="127"/>
      <c r="J9" s="127"/>
      <c r="K9" s="127"/>
      <c r="L9" s="127"/>
    </row>
    <row r="10" spans="1:12" s="2" customFormat="1" ht="8.25" customHeight="1" x14ac:dyDescent="0.2">
      <c r="A10" s="127"/>
      <c r="B10" s="127"/>
      <c r="C10" s="127"/>
      <c r="D10" s="127"/>
      <c r="E10" s="127"/>
      <c r="F10" s="127"/>
      <c r="G10" s="127"/>
      <c r="H10" s="127"/>
      <c r="I10" s="127"/>
      <c r="J10" s="127"/>
      <c r="K10" s="127"/>
      <c r="L10" s="127"/>
    </row>
    <row r="11" spans="1:12" s="2" customFormat="1" ht="8.25" customHeight="1" x14ac:dyDescent="0.2">
      <c r="A11" s="127"/>
      <c r="B11" s="127"/>
      <c r="C11" s="127"/>
      <c r="D11" s="127"/>
      <c r="E11" s="127"/>
      <c r="F11" s="127"/>
      <c r="G11" s="127"/>
      <c r="H11" s="127"/>
      <c r="I11" s="127"/>
      <c r="J11" s="127"/>
      <c r="K11" s="127"/>
      <c r="L11" s="127"/>
    </row>
    <row r="12" spans="1:12" s="2" customFormat="1" ht="8.25" customHeight="1" x14ac:dyDescent="0.2">
      <c r="A12" s="127"/>
      <c r="B12" s="127"/>
      <c r="C12" s="127"/>
      <c r="D12" s="127"/>
      <c r="E12" s="127"/>
      <c r="F12" s="127"/>
      <c r="G12" s="127"/>
      <c r="H12" s="127"/>
      <c r="I12" s="127"/>
      <c r="J12" s="127"/>
      <c r="K12" s="127"/>
      <c r="L12" s="127"/>
    </row>
    <row r="13" spans="1:12" ht="8.25" customHeight="1" x14ac:dyDescent="0.2">
      <c r="A13" s="127"/>
      <c r="B13" s="127"/>
      <c r="C13" s="127"/>
      <c r="D13" s="127"/>
      <c r="E13" s="127"/>
      <c r="F13" s="127"/>
      <c r="G13" s="127"/>
      <c r="H13" s="127"/>
      <c r="I13" s="127"/>
      <c r="J13" s="127"/>
      <c r="K13" s="127"/>
      <c r="L13" s="127"/>
    </row>
    <row r="14" spans="1:12" ht="11.1" customHeight="1" x14ac:dyDescent="0.25">
      <c r="A14" s="10" t="s">
        <v>9</v>
      </c>
      <c r="B14" s="11"/>
      <c r="C14" s="11"/>
      <c r="D14" s="11"/>
      <c r="E14" s="11"/>
      <c r="F14" s="11"/>
      <c r="G14" s="69"/>
      <c r="H14" s="70"/>
      <c r="I14" s="70"/>
      <c r="J14" s="70"/>
      <c r="K14" s="123" t="s">
        <v>52</v>
      </c>
      <c r="L14" s="124"/>
    </row>
    <row r="15" spans="1:12" ht="11.1" customHeight="1" x14ac:dyDescent="0.25">
      <c r="A15" s="12" t="s">
        <v>10</v>
      </c>
      <c r="B15" s="3"/>
      <c r="C15" s="3" t="s">
        <v>11</v>
      </c>
      <c r="D15" s="3"/>
      <c r="E15" s="3"/>
      <c r="F15" s="3"/>
      <c r="G15" s="71"/>
      <c r="H15" s="72"/>
      <c r="I15" s="72"/>
      <c r="J15" s="72"/>
      <c r="K15" s="125"/>
      <c r="L15" s="125"/>
    </row>
    <row r="16" spans="1:12" ht="11.1" customHeight="1" x14ac:dyDescent="0.2">
      <c r="A16" s="130" t="s">
        <v>12</v>
      </c>
      <c r="B16" s="131"/>
      <c r="C16" s="131"/>
      <c r="D16" s="131"/>
      <c r="E16" s="131"/>
      <c r="F16" s="131"/>
      <c r="G16" s="131"/>
      <c r="H16" s="131"/>
      <c r="I16" s="131"/>
      <c r="J16" s="131"/>
      <c r="K16" s="131"/>
      <c r="L16" s="131"/>
    </row>
    <row r="17" spans="1:12" ht="11.1" customHeight="1" x14ac:dyDescent="0.2">
      <c r="A17" s="1" t="s">
        <v>54</v>
      </c>
      <c r="C17" s="1"/>
      <c r="D17" s="1"/>
      <c r="E17" s="1"/>
      <c r="F17" s="1"/>
      <c r="G17" s="1"/>
      <c r="H17" s="1"/>
      <c r="I17" s="1"/>
      <c r="J17" s="1"/>
      <c r="K17" s="1"/>
      <c r="L17" s="14"/>
    </row>
    <row r="18" spans="1:12" ht="11.1" customHeight="1" x14ac:dyDescent="0.2">
      <c r="B18" s="15" t="s">
        <v>53</v>
      </c>
      <c r="E18" s="15"/>
      <c r="F18" s="15"/>
      <c r="G18" s="15"/>
      <c r="H18" s="15"/>
      <c r="I18" s="15"/>
      <c r="J18" s="15"/>
      <c r="K18" s="15"/>
      <c r="L18" s="16"/>
    </row>
    <row r="19" spans="1:12" ht="27.95" customHeight="1" x14ac:dyDescent="0.2">
      <c r="A19" s="74" t="s">
        <v>13</v>
      </c>
      <c r="B19" s="73" t="s">
        <v>14</v>
      </c>
      <c r="C19" s="75" t="s">
        <v>15</v>
      </c>
      <c r="D19" s="53" t="s">
        <v>16</v>
      </c>
      <c r="E19" s="18" t="s">
        <v>17</v>
      </c>
      <c r="F19" s="18" t="s">
        <v>18</v>
      </c>
      <c r="G19" s="19" t="s">
        <v>19</v>
      </c>
      <c r="H19" s="19" t="s">
        <v>20</v>
      </c>
      <c r="I19" s="19" t="s">
        <v>21</v>
      </c>
      <c r="J19" s="19" t="s">
        <v>74</v>
      </c>
      <c r="K19" s="19" t="s">
        <v>23</v>
      </c>
      <c r="L19" s="20" t="s">
        <v>24</v>
      </c>
    </row>
    <row r="20" spans="1:12" ht="11.25" customHeight="1" x14ac:dyDescent="0.2">
      <c r="A20" s="21"/>
      <c r="B20" s="22"/>
      <c r="C20" s="22"/>
      <c r="D20" s="23"/>
      <c r="E20" s="23"/>
      <c r="F20" s="23"/>
      <c r="G20" s="23"/>
      <c r="H20" s="24"/>
      <c r="I20" s="25">
        <f>SUM(G21*17.74)</f>
        <v>0</v>
      </c>
      <c r="J20" s="25">
        <f>SUM(G21*7.25)</f>
        <v>0</v>
      </c>
      <c r="K20" s="25">
        <f>SUM(G21*1.5)</f>
        <v>0</v>
      </c>
      <c r="L20" s="24"/>
    </row>
    <row r="21" spans="1:12" ht="10.5" customHeight="1" x14ac:dyDescent="0.2">
      <c r="A21" s="26"/>
      <c r="B21" s="27"/>
      <c r="C21" s="27">
        <v>1</v>
      </c>
      <c r="D21" s="28">
        <v>0</v>
      </c>
      <c r="E21" s="28">
        <v>0</v>
      </c>
      <c r="F21" s="28">
        <v>0</v>
      </c>
      <c r="G21" s="28">
        <f>SUM(D21:F21)</f>
        <v>0</v>
      </c>
      <c r="H21" s="29">
        <v>0</v>
      </c>
      <c r="I21" s="25">
        <f>SUM(G21*5)</f>
        <v>0</v>
      </c>
      <c r="J21" s="25">
        <f>SUM(G21*13.4)</f>
        <v>0</v>
      </c>
      <c r="K21" s="25">
        <f>ROUND(SUM(H21*0.1%),2)</f>
        <v>0</v>
      </c>
      <c r="L21" s="25">
        <f>ROUND(SUM(H21*3.5%),2)</f>
        <v>0</v>
      </c>
    </row>
    <row r="22" spans="1:12" ht="11.25" customHeight="1" x14ac:dyDescent="0.2">
      <c r="A22" s="21"/>
      <c r="B22" s="22"/>
      <c r="C22" s="22"/>
      <c r="D22" s="23"/>
      <c r="E22" s="23"/>
      <c r="F22" s="23"/>
      <c r="G22" s="23"/>
      <c r="H22" s="24"/>
      <c r="I22" s="25">
        <f>SUM(G23*17.74)</f>
        <v>0</v>
      </c>
      <c r="J22" s="25">
        <f>SUM(G23*7.25)</f>
        <v>0</v>
      </c>
      <c r="K22" s="25">
        <f>SUM(G23*1.5)</f>
        <v>0</v>
      </c>
      <c r="L22" s="24"/>
    </row>
    <row r="23" spans="1:12" ht="10.5" customHeight="1" x14ac:dyDescent="0.2">
      <c r="A23" s="26"/>
      <c r="B23" s="27"/>
      <c r="C23" s="27">
        <v>1</v>
      </c>
      <c r="D23" s="28"/>
      <c r="E23" s="28"/>
      <c r="F23" s="28"/>
      <c r="G23" s="28">
        <f>SUM(D23:F23)</f>
        <v>0</v>
      </c>
      <c r="H23" s="29"/>
      <c r="I23" s="25">
        <f>SUM(G23*5)</f>
        <v>0</v>
      </c>
      <c r="J23" s="25">
        <f>SUM(G23*13.4)</f>
        <v>0</v>
      </c>
      <c r="K23" s="25">
        <f>ROUND(SUM(H23*0.1%),2)</f>
        <v>0</v>
      </c>
      <c r="L23" s="25">
        <f>ROUND(SUM(H23*3.5%),2)</f>
        <v>0</v>
      </c>
    </row>
    <row r="24" spans="1:12" ht="11.25" customHeight="1" x14ac:dyDescent="0.2">
      <c r="A24" s="21"/>
      <c r="B24" s="22"/>
      <c r="C24" s="22"/>
      <c r="D24" s="23"/>
      <c r="E24" s="23"/>
      <c r="F24" s="23"/>
      <c r="G24" s="23"/>
      <c r="H24" s="24"/>
      <c r="I24" s="25">
        <f>SUM(G25*17.74)</f>
        <v>0</v>
      </c>
      <c r="J24" s="25">
        <f>SUM(G25*7.25)</f>
        <v>0</v>
      </c>
      <c r="K24" s="25">
        <f>SUM(G25*1.5)</f>
        <v>0</v>
      </c>
      <c r="L24" s="24"/>
    </row>
    <row r="25" spans="1:12" ht="10.5" customHeight="1" x14ac:dyDescent="0.2">
      <c r="A25" s="26"/>
      <c r="B25" s="27"/>
      <c r="C25" s="27">
        <v>1</v>
      </c>
      <c r="D25" s="28"/>
      <c r="E25" s="28"/>
      <c r="F25" s="28" t="s">
        <v>25</v>
      </c>
      <c r="G25" s="28">
        <f>SUM(D25:F25)</f>
        <v>0</v>
      </c>
      <c r="H25" s="29"/>
      <c r="I25" s="25">
        <f>SUM(G25*5)</f>
        <v>0</v>
      </c>
      <c r="J25" s="25">
        <f>SUM(G25*13.4)</f>
        <v>0</v>
      </c>
      <c r="K25" s="25">
        <f>ROUND(SUM(H25*0.1%),2)</f>
        <v>0</v>
      </c>
      <c r="L25" s="25">
        <f>ROUND(SUM(H25*3.5%),2)</f>
        <v>0</v>
      </c>
    </row>
    <row r="26" spans="1:12" ht="11.25" customHeight="1" x14ac:dyDescent="0.2">
      <c r="A26" s="21"/>
      <c r="B26" s="22"/>
      <c r="C26" s="22"/>
      <c r="D26" s="23"/>
      <c r="E26" s="23"/>
      <c r="F26" s="23"/>
      <c r="G26" s="23"/>
      <c r="H26" s="24"/>
      <c r="I26" s="25">
        <f>SUM(G27*17.74)</f>
        <v>0</v>
      </c>
      <c r="J26" s="25">
        <f>SUM(G27*7.25)</f>
        <v>0</v>
      </c>
      <c r="K26" s="25">
        <f>SUM(G27*1.5)</f>
        <v>0</v>
      </c>
      <c r="L26" s="24"/>
    </row>
    <row r="27" spans="1:12" ht="10.5" customHeight="1" x14ac:dyDescent="0.2">
      <c r="A27" s="26"/>
      <c r="B27" s="27"/>
      <c r="C27" s="27">
        <v>1</v>
      </c>
      <c r="D27" s="28"/>
      <c r="E27" s="28"/>
      <c r="F27" s="28" t="s">
        <v>25</v>
      </c>
      <c r="G27" s="28">
        <f>SUM(D27:F27)</f>
        <v>0</v>
      </c>
      <c r="H27" s="29"/>
      <c r="I27" s="25">
        <f>SUM(G27*5)</f>
        <v>0</v>
      </c>
      <c r="J27" s="25">
        <f>SUM(G27*13.4)</f>
        <v>0</v>
      </c>
      <c r="K27" s="25">
        <f>ROUND(SUM(H27*0.1%),2)</f>
        <v>0</v>
      </c>
      <c r="L27" s="25">
        <f>ROUND(SUM(H27*3.5%),2)</f>
        <v>0</v>
      </c>
    </row>
    <row r="28" spans="1:12" ht="11.25" customHeight="1" x14ac:dyDescent="0.2">
      <c r="A28" s="21"/>
      <c r="B28" s="22"/>
      <c r="C28" s="22"/>
      <c r="D28" s="23"/>
      <c r="E28" s="23"/>
      <c r="F28" s="23"/>
      <c r="G28" s="23"/>
      <c r="H28" s="24"/>
      <c r="I28" s="25">
        <f>SUM(G29*17.74)</f>
        <v>0</v>
      </c>
      <c r="J28" s="25">
        <f>SUM(G29*7.25)</f>
        <v>0</v>
      </c>
      <c r="K28" s="25">
        <f>SUM(G29*1.5)</f>
        <v>0</v>
      </c>
      <c r="L28" s="24"/>
    </row>
    <row r="29" spans="1:12" ht="10.5" customHeight="1" x14ac:dyDescent="0.2">
      <c r="A29" s="26"/>
      <c r="B29" s="27"/>
      <c r="C29" s="27">
        <v>1</v>
      </c>
      <c r="D29" s="28"/>
      <c r="E29" s="28"/>
      <c r="F29" s="28" t="s">
        <v>25</v>
      </c>
      <c r="G29" s="28">
        <f>SUM(D29:F29)</f>
        <v>0</v>
      </c>
      <c r="H29" s="29"/>
      <c r="I29" s="25">
        <f>SUM(G29*5)</f>
        <v>0</v>
      </c>
      <c r="J29" s="25">
        <f>SUM(G29*13.4)</f>
        <v>0</v>
      </c>
      <c r="K29" s="25">
        <f>ROUND(SUM(H29*0.1%),2)</f>
        <v>0</v>
      </c>
      <c r="L29" s="25">
        <f>ROUND(SUM(H29*3.5%),2)</f>
        <v>0</v>
      </c>
    </row>
    <row r="30" spans="1:12" ht="11.25" customHeight="1" x14ac:dyDescent="0.2">
      <c r="A30" s="21"/>
      <c r="B30" s="22"/>
      <c r="C30" s="22"/>
      <c r="D30" s="23"/>
      <c r="E30" s="23"/>
      <c r="F30" s="23"/>
      <c r="G30" s="23" t="s">
        <v>25</v>
      </c>
      <c r="H30" s="24"/>
      <c r="I30" s="25">
        <f>SUM(G31*17.74)</f>
        <v>0</v>
      </c>
      <c r="J30" s="25">
        <f>SUM(G31*7.25)</f>
        <v>0</v>
      </c>
      <c r="K30" s="25">
        <f>SUM(G31*1.5)</f>
        <v>0</v>
      </c>
      <c r="L30" s="24"/>
    </row>
    <row r="31" spans="1:12" ht="10.5" customHeight="1" x14ac:dyDescent="0.2">
      <c r="A31" s="26"/>
      <c r="B31" s="27"/>
      <c r="C31" s="27">
        <v>1</v>
      </c>
      <c r="D31" s="28"/>
      <c r="E31" s="28"/>
      <c r="F31" s="28" t="s">
        <v>25</v>
      </c>
      <c r="G31" s="28">
        <f>SUM(D31:F31)</f>
        <v>0</v>
      </c>
      <c r="H31" s="29"/>
      <c r="I31" s="25">
        <f>SUM(G31*5)</f>
        <v>0</v>
      </c>
      <c r="J31" s="25">
        <f>SUM(G31*13.4)</f>
        <v>0</v>
      </c>
      <c r="K31" s="25">
        <f>ROUND(SUM(H31*0.1%),2)</f>
        <v>0</v>
      </c>
      <c r="L31" s="25">
        <f>ROUND(SUM(H31*3.5%),2)</f>
        <v>0</v>
      </c>
    </row>
    <row r="32" spans="1:12" ht="11.25" customHeight="1" x14ac:dyDescent="0.2">
      <c r="A32" s="21"/>
      <c r="B32" s="22"/>
      <c r="C32" s="22"/>
      <c r="D32" s="23"/>
      <c r="E32" s="23"/>
      <c r="F32" s="23"/>
      <c r="G32" s="23"/>
      <c r="H32" s="24"/>
      <c r="I32" s="25">
        <f>SUM(G33*17.74)</f>
        <v>0</v>
      </c>
      <c r="J32" s="25">
        <f>SUM(G33*7.25)</f>
        <v>0</v>
      </c>
      <c r="K32" s="25">
        <f>SUM(G33*1.5)</f>
        <v>0</v>
      </c>
      <c r="L32" s="24"/>
    </row>
    <row r="33" spans="1:12" ht="10.5" customHeight="1" x14ac:dyDescent="0.2">
      <c r="A33" s="26"/>
      <c r="B33" s="27"/>
      <c r="C33" s="27">
        <v>1</v>
      </c>
      <c r="D33" s="28"/>
      <c r="E33" s="28"/>
      <c r="F33" s="28" t="s">
        <v>25</v>
      </c>
      <c r="G33" s="28">
        <f>SUM(D33:F33)</f>
        <v>0</v>
      </c>
      <c r="H33" s="29"/>
      <c r="I33" s="25">
        <f>SUM(G33*5)</f>
        <v>0</v>
      </c>
      <c r="J33" s="25">
        <f>SUM(G33*13.4)</f>
        <v>0</v>
      </c>
      <c r="K33" s="25">
        <f>ROUND(SUM(H33*0.1%),2)</f>
        <v>0</v>
      </c>
      <c r="L33" s="25">
        <f>ROUND(SUM(H33*3.5%),2)</f>
        <v>0</v>
      </c>
    </row>
    <row r="34" spans="1:12" x14ac:dyDescent="0.2">
      <c r="A34" s="30" t="s">
        <v>26</v>
      </c>
      <c r="B34" s="31"/>
      <c r="C34" s="32"/>
      <c r="D34" s="23"/>
      <c r="E34" s="23"/>
      <c r="F34" s="23"/>
      <c r="G34" s="23"/>
      <c r="H34" s="24"/>
      <c r="I34" s="25">
        <f>SUM(I20,I22,I24,I26,I28,I30,I32)</f>
        <v>0</v>
      </c>
      <c r="J34" s="25">
        <f>SUM(G35*7.25)</f>
        <v>0</v>
      </c>
      <c r="K34" s="25">
        <f>SUM(K20,K22,K24,K26,K28,K30,K32)</f>
        <v>0</v>
      </c>
      <c r="L34" s="33"/>
    </row>
    <row r="35" spans="1:12" x14ac:dyDescent="0.2">
      <c r="A35" s="12" t="s">
        <v>27</v>
      </c>
      <c r="B35" s="34" t="s">
        <v>28</v>
      </c>
      <c r="C35" s="35"/>
      <c r="D35" s="28">
        <f>SUM(D21:D33)</f>
        <v>0</v>
      </c>
      <c r="E35" s="28">
        <f>SUM(E21:E33)</f>
        <v>0</v>
      </c>
      <c r="F35" s="28">
        <f>SUM(F21:F33)</f>
        <v>0</v>
      </c>
      <c r="G35" s="28">
        <f>SUM(G20:G33)</f>
        <v>0</v>
      </c>
      <c r="H35" s="65">
        <f>SUM(H20:H33)</f>
        <v>0</v>
      </c>
      <c r="I35" s="25">
        <f>SUM(I21,I23,I25,I27,I29,I31,I33)</f>
        <v>0</v>
      </c>
      <c r="J35" s="25">
        <f>SUM(J21,J23,J25,J27,J29,J31,J33)</f>
        <v>0</v>
      </c>
      <c r="K35" s="25">
        <f>SUM(K21,K23,K25,K27,K29,K31,K33)</f>
        <v>0</v>
      </c>
      <c r="L35" s="25">
        <f>SUM(L21:L33)</f>
        <v>0</v>
      </c>
    </row>
    <row r="36" spans="1:12" x14ac:dyDescent="0.2">
      <c r="A36" s="5"/>
      <c r="B36" s="31"/>
      <c r="C36" s="32"/>
      <c r="D36" s="36"/>
      <c r="E36" s="36"/>
      <c r="F36" s="36"/>
      <c r="G36" s="37"/>
      <c r="H36" s="58"/>
      <c r="I36" s="66">
        <f>((Journeyman!I34)+(Sheet2!I57))</f>
        <v>0</v>
      </c>
      <c r="J36" s="66">
        <f>((Journeyman!J34)+(Sheet2!J57))</f>
        <v>0</v>
      </c>
      <c r="K36" s="66">
        <f>((Journeyman!K34)+(Sheet2!K57))</f>
        <v>0</v>
      </c>
      <c r="L36" s="33"/>
    </row>
    <row r="37" spans="1:12" x14ac:dyDescent="0.2">
      <c r="A37" s="38"/>
      <c r="B37" s="34" t="s">
        <v>29</v>
      </c>
      <c r="C37" s="35"/>
      <c r="D37" s="39">
        <f>((Journeyman!D35)+(Sheet2!D58))</f>
        <v>0</v>
      </c>
      <c r="E37" s="39">
        <f>((Journeyman!E35)+(Sheet2!E58))</f>
        <v>0</v>
      </c>
      <c r="F37" s="39">
        <f>((Journeyman!F35)+(Sheet2!F58))</f>
        <v>0</v>
      </c>
      <c r="G37" s="39">
        <f>((Journeyman!G35)+(Sheet2!G58))</f>
        <v>0</v>
      </c>
      <c r="H37" s="66">
        <f>((Journeyman!H35)+(Sheet2!H58))</f>
        <v>0</v>
      </c>
      <c r="I37" s="66">
        <f>((Journeyman!I35)+(Sheet2!I58))</f>
        <v>0</v>
      </c>
      <c r="J37" s="66">
        <f>((Journeyman!J35)+(Sheet2!J58))</f>
        <v>0</v>
      </c>
      <c r="K37" s="66">
        <f>((Journeyman!K35)+(Sheet2!K58))</f>
        <v>0</v>
      </c>
      <c r="L37" s="66">
        <f>((Journeyman!L35)+(Sheet2!L58))</f>
        <v>0</v>
      </c>
    </row>
    <row r="38" spans="1:12" ht="0.95" customHeight="1" x14ac:dyDescent="0.2">
      <c r="A38" s="12"/>
      <c r="B38" s="12"/>
      <c r="C38" s="12"/>
      <c r="D38" s="12"/>
      <c r="E38" s="12"/>
      <c r="F38" s="12"/>
      <c r="G38" s="12"/>
      <c r="H38" s="12"/>
      <c r="I38" s="3"/>
      <c r="J38" s="3"/>
      <c r="K38" s="128"/>
      <c r="L38" s="129"/>
    </row>
    <row r="39" spans="1:12" ht="0.95" customHeight="1" x14ac:dyDescent="0.2">
      <c r="A39" s="5"/>
      <c r="B39" s="5"/>
      <c r="C39" s="5"/>
      <c r="D39" s="5"/>
      <c r="E39" s="5"/>
      <c r="F39" s="5"/>
      <c r="G39" s="5"/>
      <c r="H39" s="5"/>
      <c r="I39" s="2"/>
      <c r="J39" s="2"/>
      <c r="K39" s="78"/>
      <c r="L39" s="79"/>
    </row>
    <row r="40" spans="1:12" ht="12" customHeight="1" x14ac:dyDescent="0.2">
      <c r="A40" s="135" t="s">
        <v>75</v>
      </c>
      <c r="B40" s="135"/>
      <c r="C40" s="135"/>
      <c r="D40" s="135"/>
      <c r="E40" s="135"/>
      <c r="F40" s="135"/>
      <c r="G40" s="135"/>
      <c r="H40" s="135"/>
      <c r="I40" s="135"/>
      <c r="J40" s="135"/>
      <c r="K40" s="80"/>
      <c r="L40" s="80"/>
    </row>
    <row r="41" spans="1:12" ht="3.75" customHeight="1" x14ac:dyDescent="0.2">
      <c r="A41" s="5"/>
      <c r="B41" s="5"/>
      <c r="C41" s="5"/>
      <c r="D41" s="5"/>
      <c r="E41" s="5"/>
      <c r="F41" s="5"/>
      <c r="G41" s="5"/>
      <c r="H41" s="5"/>
      <c r="I41" s="2"/>
      <c r="J41" s="2"/>
      <c r="K41" s="80"/>
      <c r="L41" s="80"/>
    </row>
    <row r="42" spans="1:12" ht="12" customHeight="1" x14ac:dyDescent="0.2">
      <c r="A42" s="1" t="s">
        <v>62</v>
      </c>
      <c r="B42" s="5"/>
      <c r="C42" s="5"/>
      <c r="D42" s="5"/>
      <c r="E42" s="5"/>
      <c r="F42" s="5"/>
      <c r="G42" s="5"/>
      <c r="H42" s="5"/>
      <c r="I42" s="5"/>
      <c r="J42" s="5"/>
      <c r="K42" s="108">
        <f>ROUND(SUM(H37*3%),2)</f>
        <v>0</v>
      </c>
      <c r="L42" s="134"/>
    </row>
    <row r="43" spans="1:12" ht="12" customHeight="1" x14ac:dyDescent="0.2">
      <c r="A43" s="1" t="s">
        <v>60</v>
      </c>
      <c r="B43" s="5"/>
      <c r="C43" s="5"/>
      <c r="D43" s="5"/>
      <c r="E43" s="5"/>
      <c r="F43" s="5"/>
      <c r="G43" s="5"/>
      <c r="H43" s="5"/>
      <c r="I43" s="5"/>
      <c r="J43" s="5"/>
      <c r="K43" s="104">
        <f>ROUND(SUM(H37*0.8%),2)</f>
        <v>0</v>
      </c>
      <c r="L43" s="105"/>
    </row>
    <row r="44" spans="1:12" ht="12" customHeight="1" x14ac:dyDescent="0.2">
      <c r="A44" s="1" t="s">
        <v>61</v>
      </c>
      <c r="B44" s="5"/>
      <c r="C44" s="5"/>
      <c r="D44" s="5"/>
      <c r="E44" s="5"/>
      <c r="F44" s="5"/>
      <c r="G44" s="5"/>
      <c r="H44" s="5"/>
      <c r="I44" s="5"/>
      <c r="J44" s="5"/>
      <c r="K44" s="132">
        <f>ROUND(SUM(H37*0.5%),2)</f>
        <v>0</v>
      </c>
      <c r="L44" s="133"/>
    </row>
    <row r="45" spans="1:12" ht="8.25" customHeight="1" x14ac:dyDescent="0.2">
      <c r="A45" s="1"/>
      <c r="B45" s="5"/>
      <c r="C45" s="5"/>
      <c r="D45" s="5"/>
      <c r="E45" s="5"/>
      <c r="F45" s="5"/>
      <c r="G45" s="5"/>
      <c r="H45" s="5"/>
      <c r="I45" s="5"/>
      <c r="J45" s="5"/>
      <c r="K45" s="81"/>
      <c r="L45" s="82"/>
    </row>
    <row r="46" spans="1:12" ht="10.5" customHeight="1" x14ac:dyDescent="0.2">
      <c r="A46" s="40" t="s">
        <v>63</v>
      </c>
      <c r="B46" s="5"/>
      <c r="C46" s="5"/>
      <c r="D46" s="5"/>
      <c r="E46" s="5"/>
      <c r="F46" s="5"/>
      <c r="G46" s="5"/>
      <c r="H46" s="5"/>
      <c r="I46" s="89" t="s">
        <v>70</v>
      </c>
      <c r="J46" s="5"/>
      <c r="K46" s="93">
        <f>SUM(K42:K44)</f>
        <v>0</v>
      </c>
      <c r="L46" s="94"/>
    </row>
    <row r="47" spans="1:12" ht="10.5" customHeight="1" x14ac:dyDescent="0.2">
      <c r="A47" s="1" t="s">
        <v>78</v>
      </c>
      <c r="B47" s="5"/>
      <c r="C47" s="5"/>
      <c r="D47" s="5"/>
      <c r="E47" s="5"/>
      <c r="F47" s="5"/>
      <c r="G47" s="5"/>
      <c r="H47" s="5"/>
      <c r="I47" s="89" t="s">
        <v>34</v>
      </c>
      <c r="J47" s="2"/>
      <c r="K47" s="95"/>
      <c r="L47" s="96"/>
    </row>
    <row r="48" spans="1:12" ht="12" customHeight="1" x14ac:dyDescent="0.2">
      <c r="A48" s="87" t="s">
        <v>71</v>
      </c>
      <c r="B48" s="83"/>
      <c r="C48" s="83"/>
      <c r="D48" s="83"/>
      <c r="E48" s="83"/>
      <c r="F48" s="83"/>
      <c r="G48" s="83"/>
      <c r="H48" s="83"/>
      <c r="I48" s="90" t="s">
        <v>72</v>
      </c>
      <c r="J48" s="84"/>
      <c r="K48" s="93">
        <f>(J36)</f>
        <v>0</v>
      </c>
      <c r="L48" s="94"/>
    </row>
    <row r="49" spans="1:12" ht="11.25" customHeight="1" x14ac:dyDescent="0.2">
      <c r="A49" s="88" t="s">
        <v>76</v>
      </c>
      <c r="B49" s="85"/>
      <c r="C49" s="85"/>
      <c r="D49" s="85"/>
      <c r="E49" s="85"/>
      <c r="F49" s="85"/>
      <c r="G49" s="85"/>
      <c r="H49" s="85"/>
      <c r="I49" s="91" t="s">
        <v>34</v>
      </c>
      <c r="J49" s="86"/>
      <c r="K49" s="95"/>
      <c r="L49" s="96"/>
    </row>
    <row r="50" spans="1:12" ht="12" customHeight="1" x14ac:dyDescent="0.2">
      <c r="A50" s="40" t="s">
        <v>77</v>
      </c>
      <c r="B50" s="5"/>
      <c r="C50" s="5"/>
      <c r="D50" s="5"/>
      <c r="E50" s="5"/>
      <c r="F50" s="5"/>
      <c r="G50" s="5"/>
      <c r="H50" s="5"/>
      <c r="I50" s="2"/>
      <c r="J50" s="2"/>
      <c r="K50" s="2"/>
      <c r="L50" s="41"/>
    </row>
    <row r="51" spans="1:12" ht="3.75" customHeight="1" x14ac:dyDescent="0.2">
      <c r="A51" s="5"/>
      <c r="B51" s="5"/>
      <c r="C51" s="5"/>
      <c r="D51" s="5"/>
      <c r="E51" s="5"/>
      <c r="F51" s="5"/>
      <c r="G51" s="5"/>
      <c r="H51" s="5"/>
      <c r="I51" s="2"/>
      <c r="J51" s="2"/>
      <c r="K51" s="2"/>
      <c r="L51" s="41"/>
    </row>
    <row r="52" spans="1:12" ht="12" customHeight="1" x14ac:dyDescent="0.2">
      <c r="A52" s="1" t="s">
        <v>64</v>
      </c>
      <c r="B52" s="5"/>
      <c r="C52" s="5"/>
      <c r="D52" s="5"/>
      <c r="E52" s="5"/>
      <c r="F52" s="5"/>
      <c r="G52" s="5"/>
      <c r="H52" s="5"/>
      <c r="I52" s="2"/>
      <c r="J52" s="2"/>
      <c r="K52" s="108">
        <f>I36</f>
        <v>0</v>
      </c>
      <c r="L52" s="109"/>
    </row>
    <row r="53" spans="1:12" ht="12" customHeight="1" x14ac:dyDescent="0.2">
      <c r="A53" s="1" t="s">
        <v>73</v>
      </c>
      <c r="B53" s="5"/>
      <c r="C53" s="5"/>
      <c r="D53" s="5"/>
      <c r="E53" s="5"/>
      <c r="F53" s="5"/>
      <c r="G53" s="5"/>
      <c r="H53" s="5"/>
      <c r="I53" s="2"/>
      <c r="J53" s="2"/>
      <c r="K53" s="104">
        <f>J37</f>
        <v>0</v>
      </c>
      <c r="L53" s="107"/>
    </row>
    <row r="54" spans="1:12" ht="12" customHeight="1" x14ac:dyDescent="0.2">
      <c r="A54" s="1" t="s">
        <v>65</v>
      </c>
      <c r="B54" s="5"/>
      <c r="C54" s="5"/>
      <c r="D54" s="5"/>
      <c r="E54" s="5"/>
      <c r="F54" s="5"/>
      <c r="G54" s="5"/>
      <c r="H54" s="5"/>
      <c r="I54" s="2"/>
      <c r="J54" s="2"/>
      <c r="K54" s="104">
        <f>K36</f>
        <v>0</v>
      </c>
      <c r="L54" s="107"/>
    </row>
    <row r="55" spans="1:12" ht="13.7" customHeight="1" x14ac:dyDescent="0.2">
      <c r="A55" s="1" t="s">
        <v>66</v>
      </c>
      <c r="B55" s="5"/>
      <c r="C55" s="5"/>
      <c r="D55" s="5"/>
      <c r="E55" s="5"/>
      <c r="F55" s="5"/>
      <c r="G55" s="5"/>
      <c r="H55" s="5"/>
      <c r="I55" s="2"/>
      <c r="J55" s="2"/>
      <c r="K55" s="104">
        <f>L37</f>
        <v>0</v>
      </c>
      <c r="L55" s="107"/>
    </row>
    <row r="56" spans="1:12" ht="13.7" customHeight="1" x14ac:dyDescent="0.2">
      <c r="A56" s="1" t="s">
        <v>67</v>
      </c>
      <c r="B56" s="5"/>
      <c r="C56" s="5"/>
      <c r="D56" s="5"/>
      <c r="E56" s="5"/>
      <c r="F56" s="5"/>
      <c r="G56" s="5"/>
      <c r="H56" s="5"/>
      <c r="I56" s="2"/>
      <c r="J56" s="2"/>
      <c r="K56" s="104">
        <f>ROUND(SUM(G37*1.35),2)</f>
        <v>0</v>
      </c>
      <c r="L56" s="107"/>
    </row>
    <row r="57" spans="1:12" ht="13.7" customHeight="1" x14ac:dyDescent="0.2">
      <c r="A57" s="1" t="s">
        <v>68</v>
      </c>
      <c r="B57" s="5"/>
      <c r="C57" s="5"/>
      <c r="D57" s="5"/>
      <c r="E57" s="5"/>
      <c r="F57" s="5"/>
      <c r="G57" s="5"/>
      <c r="H57" s="5"/>
      <c r="I57" s="5"/>
      <c r="J57" s="5"/>
      <c r="K57" s="104">
        <f>ROUND(SUM(G37*0.13),2)</f>
        <v>0</v>
      </c>
      <c r="L57" s="105"/>
    </row>
    <row r="58" spans="1:12" ht="13.7" customHeight="1" x14ac:dyDescent="0.2">
      <c r="A58" s="1" t="s">
        <v>69</v>
      </c>
      <c r="B58" s="5"/>
      <c r="C58" s="5"/>
      <c r="D58" s="5"/>
      <c r="E58" s="5"/>
      <c r="F58" s="5"/>
      <c r="G58" s="5"/>
      <c r="H58" s="5"/>
      <c r="I58" s="5"/>
      <c r="J58" s="5"/>
      <c r="K58" s="104">
        <f>K37</f>
        <v>0</v>
      </c>
      <c r="L58" s="105"/>
    </row>
    <row r="59" spans="1:12" ht="13.7" customHeight="1" x14ac:dyDescent="0.2">
      <c r="A59" s="5" t="s">
        <v>30</v>
      </c>
      <c r="B59" s="5"/>
      <c r="C59" s="5"/>
      <c r="D59" s="5"/>
      <c r="E59" s="5"/>
      <c r="F59" s="5"/>
      <c r="G59" s="5"/>
      <c r="H59" s="5"/>
      <c r="I59" s="5"/>
      <c r="J59" s="5"/>
      <c r="K59" s="104">
        <f>I37</f>
        <v>0</v>
      </c>
      <c r="L59" s="105"/>
    </row>
    <row r="60" spans="1:12" ht="8.25" customHeight="1" x14ac:dyDescent="0.2">
      <c r="A60" s="92"/>
      <c r="B60" s="92"/>
      <c r="C60" s="92"/>
      <c r="D60" s="92"/>
      <c r="E60" s="92"/>
      <c r="F60" s="5"/>
      <c r="G60" s="5"/>
      <c r="H60" s="5"/>
      <c r="I60" s="5"/>
      <c r="J60" s="5"/>
      <c r="K60" s="42"/>
      <c r="L60" s="42"/>
    </row>
    <row r="61" spans="1:12" ht="10.5" customHeight="1" x14ac:dyDescent="0.2">
      <c r="A61" s="40" t="s">
        <v>31</v>
      </c>
      <c r="B61" s="7"/>
      <c r="C61" s="7"/>
      <c r="D61" s="7"/>
      <c r="E61" s="7"/>
      <c r="F61" s="5"/>
      <c r="G61" s="5"/>
      <c r="H61" s="5"/>
      <c r="I61" s="89" t="s">
        <v>32</v>
      </c>
      <c r="J61" s="43"/>
      <c r="K61" s="93">
        <f>SUM(K52:K59)</f>
        <v>0</v>
      </c>
      <c r="L61" s="94"/>
    </row>
    <row r="62" spans="1:12" ht="10.5" customHeight="1" x14ac:dyDescent="0.2">
      <c r="A62" s="5" t="s">
        <v>33</v>
      </c>
      <c r="B62" s="7"/>
      <c r="C62" s="7"/>
      <c r="D62" s="7"/>
      <c r="E62" s="7"/>
      <c r="F62" s="5"/>
      <c r="G62" s="5"/>
      <c r="H62" s="5"/>
      <c r="I62" s="89" t="s">
        <v>34</v>
      </c>
      <c r="J62" s="43"/>
      <c r="K62" s="95"/>
      <c r="L62" s="96"/>
    </row>
    <row r="63" spans="1:12" ht="10.5" customHeight="1" x14ac:dyDescent="0.2">
      <c r="A63" s="1" t="s">
        <v>55</v>
      </c>
      <c r="B63" s="7"/>
      <c r="C63" s="7"/>
      <c r="D63" s="7"/>
      <c r="E63" s="7"/>
      <c r="F63" s="5"/>
      <c r="G63" s="5"/>
      <c r="H63" s="5"/>
      <c r="I63" s="5"/>
      <c r="J63" s="5"/>
      <c r="K63" s="5"/>
      <c r="L63" s="44"/>
    </row>
    <row r="64" spans="1:12" ht="11.45" customHeight="1" x14ac:dyDescent="0.2">
      <c r="A64" s="45" t="s">
        <v>59</v>
      </c>
      <c r="F64" s="97" t="s">
        <v>42</v>
      </c>
      <c r="G64" s="98"/>
      <c r="H64" s="98"/>
      <c r="I64" s="98"/>
      <c r="J64" s="98"/>
      <c r="K64" s="98"/>
      <c r="L64" s="64"/>
    </row>
    <row r="65" spans="1:12" ht="9.9499999999999993" customHeight="1" x14ac:dyDescent="0.2">
      <c r="A65" s="13" t="s">
        <v>56</v>
      </c>
      <c r="B65" s="46"/>
      <c r="C65" s="46"/>
      <c r="D65" s="46"/>
      <c r="E65" s="46"/>
      <c r="F65" s="98"/>
      <c r="G65" s="98"/>
      <c r="H65" s="98"/>
      <c r="I65" s="98"/>
      <c r="J65" s="98"/>
      <c r="K65" s="98"/>
      <c r="L65" s="64"/>
    </row>
    <row r="66" spans="1:12" ht="9.9499999999999993" customHeight="1" x14ac:dyDescent="0.2">
      <c r="A66" s="1" t="s">
        <v>57</v>
      </c>
      <c r="B66" s="7"/>
      <c r="C66" s="46"/>
      <c r="D66" s="46"/>
      <c r="E66" s="46"/>
      <c r="F66" s="98"/>
      <c r="G66" s="98"/>
      <c r="H66" s="98"/>
      <c r="I66" s="98"/>
      <c r="J66" s="98"/>
      <c r="K66" s="98"/>
      <c r="L66" s="64"/>
    </row>
    <row r="67" spans="1:12" ht="9.9499999999999993" customHeight="1" x14ac:dyDescent="0.2">
      <c r="A67" s="1" t="s">
        <v>58</v>
      </c>
      <c r="B67" s="76"/>
      <c r="C67" s="2"/>
      <c r="D67" s="2"/>
      <c r="E67" s="2"/>
      <c r="F67" s="98"/>
      <c r="G67" s="98"/>
      <c r="H67" s="98"/>
      <c r="I67" s="98"/>
      <c r="J67" s="98"/>
      <c r="K67" s="98"/>
      <c r="L67" s="64"/>
    </row>
    <row r="68" spans="1:12" ht="9" customHeight="1" x14ac:dyDescent="0.2">
      <c r="A68" s="2"/>
      <c r="C68" s="2"/>
      <c r="D68" s="2"/>
      <c r="E68" s="2"/>
      <c r="F68" s="98"/>
      <c r="G68" s="98"/>
      <c r="H68" s="98"/>
      <c r="I68" s="98"/>
      <c r="J68" s="98"/>
      <c r="K68" s="98"/>
      <c r="L68" s="64"/>
    </row>
    <row r="69" spans="1:12" ht="9.6" customHeight="1" x14ac:dyDescent="0.2">
      <c r="B69" s="77" t="s">
        <v>35</v>
      </c>
      <c r="C69" s="1"/>
      <c r="D69" s="2"/>
      <c r="E69" s="2"/>
      <c r="F69" s="98"/>
      <c r="G69" s="98"/>
      <c r="H69" s="98"/>
      <c r="I69" s="98"/>
      <c r="J69" s="98"/>
      <c r="K69" s="98"/>
      <c r="L69" s="64"/>
    </row>
    <row r="70" spans="1:12" ht="9.9499999999999993" customHeight="1" x14ac:dyDescent="0.2">
      <c r="A70" s="1" t="s">
        <v>45</v>
      </c>
      <c r="B70" s="1"/>
      <c r="C70" s="101"/>
      <c r="D70" s="101"/>
      <c r="E70" s="1"/>
      <c r="F70" s="1"/>
      <c r="G70" s="1" t="s">
        <v>36</v>
      </c>
      <c r="H70" s="103"/>
      <c r="I70" s="103"/>
      <c r="J70" s="103"/>
      <c r="K70" s="103"/>
      <c r="L70" s="14"/>
    </row>
    <row r="71" spans="1:12" ht="9.9499999999999993" customHeight="1" x14ac:dyDescent="0.2">
      <c r="A71" s="1" t="s">
        <v>46</v>
      </c>
      <c r="B71" s="1"/>
      <c r="C71" s="102"/>
      <c r="D71" s="102"/>
      <c r="E71" s="1"/>
      <c r="G71" s="1"/>
      <c r="H71" s="1"/>
      <c r="I71" s="1"/>
      <c r="J71" s="1"/>
      <c r="K71" s="1"/>
      <c r="L71" s="14"/>
    </row>
    <row r="72" spans="1:12" ht="9.9499999999999993" customHeight="1" x14ac:dyDescent="0.2">
      <c r="B72" s="99"/>
      <c r="C72" s="99"/>
      <c r="D72" s="99"/>
      <c r="E72" s="1"/>
      <c r="F72" s="106" t="s">
        <v>37</v>
      </c>
      <c r="G72" s="106"/>
      <c r="H72" s="103"/>
      <c r="I72" s="103"/>
      <c r="J72" s="103"/>
      <c r="K72" s="103"/>
      <c r="L72" s="14"/>
    </row>
    <row r="73" spans="1:12" ht="9.9499999999999993" customHeight="1" x14ac:dyDescent="0.2">
      <c r="A73" s="15" t="s">
        <v>47</v>
      </c>
      <c r="B73" s="100"/>
      <c r="C73" s="100"/>
      <c r="D73" s="100"/>
      <c r="E73" s="1"/>
      <c r="G73" s="1"/>
      <c r="L73" s="14"/>
    </row>
    <row r="74" spans="1:12" x14ac:dyDescent="0.2">
      <c r="A74" s="47" t="s">
        <v>79</v>
      </c>
      <c r="B74" s="13"/>
      <c r="C74" s="13"/>
      <c r="D74" s="13"/>
      <c r="E74" s="13"/>
      <c r="F74" s="13"/>
      <c r="G74" s="13"/>
      <c r="H74" s="13"/>
      <c r="I74" s="13"/>
      <c r="J74" s="13"/>
      <c r="K74" s="13"/>
      <c r="L74" s="13"/>
    </row>
  </sheetData>
  <mergeCells count="33">
    <mergeCell ref="K14:L15"/>
    <mergeCell ref="A9:L13"/>
    <mergeCell ref="K38:L38"/>
    <mergeCell ref="A16:L16"/>
    <mergeCell ref="K48:L49"/>
    <mergeCell ref="K43:L43"/>
    <mergeCell ref="K44:L44"/>
    <mergeCell ref="K42:L42"/>
    <mergeCell ref="K46:L47"/>
    <mergeCell ref="A40:J40"/>
    <mergeCell ref="A1:L1"/>
    <mergeCell ref="H6:H8"/>
    <mergeCell ref="K7:L8"/>
    <mergeCell ref="G2:I2"/>
    <mergeCell ref="J4:L4"/>
    <mergeCell ref="J2:L2"/>
    <mergeCell ref="K54:L54"/>
    <mergeCell ref="K55:L55"/>
    <mergeCell ref="K56:L56"/>
    <mergeCell ref="K52:L52"/>
    <mergeCell ref="K53:L53"/>
    <mergeCell ref="K57:L57"/>
    <mergeCell ref="K58:L58"/>
    <mergeCell ref="F72:G72"/>
    <mergeCell ref="K59:L59"/>
    <mergeCell ref="H72:K72"/>
    <mergeCell ref="A60:E60"/>
    <mergeCell ref="K61:L62"/>
    <mergeCell ref="F64:K69"/>
    <mergeCell ref="B72:D73"/>
    <mergeCell ref="C70:D70"/>
    <mergeCell ref="C71:D71"/>
    <mergeCell ref="H70:K70"/>
  </mergeCells>
  <phoneticPr fontId="3" type="noConversion"/>
  <pageMargins left="0.25" right="0.25" top="0" bottom="0" header="0" footer="0"/>
  <pageSetup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8"/>
  <sheetViews>
    <sheetView showGridLines="0" topLeftCell="A20" workbookViewId="0">
      <selection activeCell="W50" sqref="W50"/>
    </sheetView>
  </sheetViews>
  <sheetFormatPr defaultRowHeight="12.75" x14ac:dyDescent="0.2"/>
  <cols>
    <col min="1" max="1" width="10.85546875" customWidth="1"/>
    <col min="2" max="2" width="18.140625" customWidth="1"/>
    <col min="3" max="3" width="2.42578125" customWidth="1"/>
    <col min="4" max="5" width="6.140625" customWidth="1"/>
    <col min="6" max="6" width="6.42578125" customWidth="1"/>
    <col min="7" max="7" width="7.5703125" customWidth="1"/>
    <col min="8" max="8" width="9.5703125" customWidth="1"/>
    <col min="13" max="13" width="0" hidden="1" customWidth="1"/>
    <col min="14" max="14" width="0.140625" hidden="1" customWidth="1"/>
    <col min="15" max="15" width="0.42578125" hidden="1" customWidth="1"/>
    <col min="16" max="16" width="0.140625" customWidth="1"/>
  </cols>
  <sheetData>
    <row r="1" spans="1:12" ht="16.5" customHeight="1" x14ac:dyDescent="0.25">
      <c r="A1" s="136" t="s">
        <v>38</v>
      </c>
      <c r="B1" s="136"/>
      <c r="C1" s="136"/>
      <c r="D1" s="136"/>
      <c r="E1" s="136"/>
      <c r="F1" s="136"/>
      <c r="G1" s="136"/>
      <c r="H1" s="136"/>
      <c r="I1" s="136"/>
      <c r="J1" s="136"/>
      <c r="K1" s="136"/>
      <c r="L1" s="136"/>
    </row>
    <row r="2" spans="1:12" ht="18.95" customHeight="1" x14ac:dyDescent="0.25">
      <c r="A2" s="137" t="s">
        <v>39</v>
      </c>
      <c r="B2" s="137"/>
      <c r="C2" s="137"/>
      <c r="D2" s="137"/>
      <c r="E2" s="137"/>
      <c r="F2" s="137"/>
      <c r="G2" s="137"/>
      <c r="H2" s="137"/>
      <c r="I2" s="137"/>
      <c r="J2" s="137"/>
      <c r="K2" s="137"/>
      <c r="L2" s="137"/>
    </row>
    <row r="3" spans="1:12" ht="12.75" customHeight="1" x14ac:dyDescent="0.2">
      <c r="A3" s="2" t="s">
        <v>1</v>
      </c>
      <c r="B3" s="3"/>
      <c r="C3" s="3"/>
      <c r="D3" s="3"/>
      <c r="E3" s="2"/>
      <c r="F3" s="2"/>
      <c r="G3" s="2"/>
    </row>
    <row r="4" spans="1:12" x14ac:dyDescent="0.2">
      <c r="A4" s="2" t="s">
        <v>2</v>
      </c>
      <c r="B4" s="3"/>
      <c r="C4" s="3"/>
      <c r="D4" s="3"/>
      <c r="E4" s="49"/>
      <c r="F4" s="2"/>
      <c r="G4" s="117" t="s">
        <v>48</v>
      </c>
      <c r="H4" s="117"/>
      <c r="I4" s="117"/>
      <c r="J4" s="138"/>
      <c r="K4" s="139"/>
      <c r="L4" s="4"/>
    </row>
    <row r="5" spans="1:12" x14ac:dyDescent="0.2">
      <c r="A5" s="2" t="s">
        <v>3</v>
      </c>
      <c r="B5" s="3"/>
      <c r="C5" s="3"/>
      <c r="D5" s="3"/>
      <c r="E5" s="2"/>
      <c r="F5" s="2"/>
      <c r="H5" s="5"/>
      <c r="I5" s="2"/>
      <c r="J5" s="2"/>
      <c r="K5" s="2"/>
      <c r="L5" s="50"/>
    </row>
    <row r="6" spans="1:12" x14ac:dyDescent="0.2">
      <c r="A6" s="2" t="s">
        <v>5</v>
      </c>
      <c r="B6" s="3"/>
      <c r="C6" s="3"/>
      <c r="D6" s="3"/>
      <c r="E6" s="2"/>
      <c r="F6" s="2"/>
      <c r="G6" s="2"/>
      <c r="H6" s="7"/>
      <c r="I6" s="7"/>
      <c r="J6" s="2"/>
      <c r="K6" s="7"/>
      <c r="L6" s="7"/>
    </row>
    <row r="7" spans="1:12" x14ac:dyDescent="0.2">
      <c r="E7" s="2"/>
      <c r="F7" s="2"/>
      <c r="G7" s="2"/>
      <c r="H7" s="7"/>
      <c r="I7" s="7"/>
      <c r="J7" s="2"/>
      <c r="K7" s="7"/>
      <c r="L7" s="7"/>
    </row>
    <row r="8" spans="1:12" ht="29.25" customHeight="1" x14ac:dyDescent="0.2">
      <c r="A8" s="17" t="s">
        <v>13</v>
      </c>
      <c r="B8" s="51" t="s">
        <v>14</v>
      </c>
      <c r="C8" s="52" t="s">
        <v>15</v>
      </c>
      <c r="D8" s="53" t="s">
        <v>16</v>
      </c>
      <c r="E8" s="18" t="s">
        <v>40</v>
      </c>
      <c r="F8" s="18" t="s">
        <v>41</v>
      </c>
      <c r="G8" s="19" t="s">
        <v>19</v>
      </c>
      <c r="H8" s="19" t="s">
        <v>20</v>
      </c>
      <c r="I8" s="19" t="s">
        <v>21</v>
      </c>
      <c r="J8" s="19" t="s">
        <v>22</v>
      </c>
      <c r="K8" s="19" t="s">
        <v>23</v>
      </c>
      <c r="L8" s="20" t="s">
        <v>24</v>
      </c>
    </row>
    <row r="9" spans="1:12" x14ac:dyDescent="0.2">
      <c r="A9" s="21"/>
      <c r="B9" s="22"/>
      <c r="C9" s="22"/>
      <c r="D9" s="23"/>
      <c r="E9" s="23"/>
      <c r="F9" s="23"/>
      <c r="G9" s="23"/>
      <c r="H9" s="24"/>
      <c r="I9" s="25">
        <f>SUM(G10*17.74)</f>
        <v>0</v>
      </c>
      <c r="J9" s="25">
        <f>SUM(G10*7.25)</f>
        <v>0</v>
      </c>
      <c r="K9" s="25">
        <f>SUM(G10*1.5)</f>
        <v>0</v>
      </c>
      <c r="L9" s="24"/>
    </row>
    <row r="10" spans="1:12" x14ac:dyDescent="0.2">
      <c r="A10" s="26"/>
      <c r="B10" s="27"/>
      <c r="C10" s="27">
        <v>1</v>
      </c>
      <c r="D10" s="28">
        <v>0</v>
      </c>
      <c r="E10" s="28">
        <v>0</v>
      </c>
      <c r="F10" s="28">
        <v>0</v>
      </c>
      <c r="G10" s="28">
        <f>+SUM(D10:F10)</f>
        <v>0</v>
      </c>
      <c r="H10" s="29">
        <v>0</v>
      </c>
      <c r="I10" s="25">
        <f>SUM(G10*5)</f>
        <v>0</v>
      </c>
      <c r="J10" s="25">
        <f>SUM(G10*13.4)</f>
        <v>0</v>
      </c>
      <c r="K10" s="25">
        <f>ROUND(SUM(H10*0.1%),2)</f>
        <v>0</v>
      </c>
      <c r="L10" s="25">
        <f>ROUND(SUM(H10*3.5%),2)</f>
        <v>0</v>
      </c>
    </row>
    <row r="11" spans="1:12" x14ac:dyDescent="0.2">
      <c r="A11" s="21"/>
      <c r="B11" s="22"/>
      <c r="C11" s="22"/>
      <c r="D11" s="23"/>
      <c r="E11" s="23"/>
      <c r="F11" s="23"/>
      <c r="G11" s="23"/>
      <c r="H11" s="24"/>
      <c r="I11" s="25">
        <f>SUM(G12*17.74)</f>
        <v>0</v>
      </c>
      <c r="J11" s="25">
        <f>SUM(G12*7.25)</f>
        <v>0</v>
      </c>
      <c r="K11" s="25">
        <f>SUM(G12*1.5)</f>
        <v>0</v>
      </c>
      <c r="L11" s="24"/>
    </row>
    <row r="12" spans="1:12" x14ac:dyDescent="0.2">
      <c r="A12" s="26"/>
      <c r="B12" s="27"/>
      <c r="C12" s="27">
        <v>1</v>
      </c>
      <c r="D12" s="28"/>
      <c r="E12" s="28"/>
      <c r="F12" s="28"/>
      <c r="G12" s="28">
        <f>+SUM(D12:F12)</f>
        <v>0</v>
      </c>
      <c r="H12" s="29"/>
      <c r="I12" s="25">
        <f>SUM(G12*5)</f>
        <v>0</v>
      </c>
      <c r="J12" s="25">
        <f>SUM(G12*13.4)</f>
        <v>0</v>
      </c>
      <c r="K12" s="25">
        <f>ROUND(SUM(H12*0.1%),2)</f>
        <v>0</v>
      </c>
      <c r="L12" s="25">
        <f>ROUND(SUM(H12*3.5%),2)</f>
        <v>0</v>
      </c>
    </row>
    <row r="13" spans="1:12" x14ac:dyDescent="0.2">
      <c r="A13" s="21"/>
      <c r="B13" s="22"/>
      <c r="C13" s="22"/>
      <c r="D13" s="23"/>
      <c r="E13" s="23"/>
      <c r="F13" s="23"/>
      <c r="G13" s="23"/>
      <c r="H13" s="24"/>
      <c r="I13" s="25">
        <f>SUM(G14*17.74)</f>
        <v>0</v>
      </c>
      <c r="J13" s="25">
        <f>SUM(G14*7.25)</f>
        <v>0</v>
      </c>
      <c r="K13" s="25">
        <f>SUM(G14*1.5)</f>
        <v>0</v>
      </c>
      <c r="L13" s="24"/>
    </row>
    <row r="14" spans="1:12" x14ac:dyDescent="0.2">
      <c r="A14" s="26"/>
      <c r="B14" s="27"/>
      <c r="C14" s="27">
        <v>1</v>
      </c>
      <c r="D14" s="28"/>
      <c r="E14" s="28"/>
      <c r="F14" s="28"/>
      <c r="G14" s="28">
        <f>+SUM(D14:F14)</f>
        <v>0</v>
      </c>
      <c r="H14" s="29"/>
      <c r="I14" s="25">
        <f>SUM(G14*5)</f>
        <v>0</v>
      </c>
      <c r="J14" s="25">
        <f>SUM(G14*13.4)</f>
        <v>0</v>
      </c>
      <c r="K14" s="25">
        <f>ROUND(SUM(H14*0.1%),2)</f>
        <v>0</v>
      </c>
      <c r="L14" s="25">
        <f>ROUND(SUM(H14*3.5%),2)</f>
        <v>0</v>
      </c>
    </row>
    <row r="15" spans="1:12" x14ac:dyDescent="0.2">
      <c r="A15" s="21"/>
      <c r="B15" s="22"/>
      <c r="C15" s="22"/>
      <c r="D15" s="23"/>
      <c r="E15" s="23"/>
      <c r="F15" s="23"/>
      <c r="G15" s="23"/>
      <c r="H15" s="24"/>
      <c r="I15" s="25">
        <f>SUM(G16*17.74)</f>
        <v>0</v>
      </c>
      <c r="J15" s="25">
        <f>SUM(G16*7.25)</f>
        <v>0</v>
      </c>
      <c r="K15" s="25">
        <f>SUM(G16*1.5)</f>
        <v>0</v>
      </c>
      <c r="L15" s="24"/>
    </row>
    <row r="16" spans="1:12" x14ac:dyDescent="0.2">
      <c r="A16" s="26"/>
      <c r="B16" s="27"/>
      <c r="C16" s="27">
        <v>1</v>
      </c>
      <c r="D16" s="28"/>
      <c r="E16" s="28"/>
      <c r="F16" s="28"/>
      <c r="G16" s="28">
        <f>+SUM(D16:F16)</f>
        <v>0</v>
      </c>
      <c r="H16" s="29"/>
      <c r="I16" s="25">
        <f>SUM(G16*5)</f>
        <v>0</v>
      </c>
      <c r="J16" s="25">
        <f>SUM(G16*13.4)</f>
        <v>0</v>
      </c>
      <c r="K16" s="25">
        <f>ROUND(SUM(H16*0.1%),2)</f>
        <v>0</v>
      </c>
      <c r="L16" s="25">
        <f>ROUND(SUM(H16*3.5%),2)</f>
        <v>0</v>
      </c>
    </row>
    <row r="17" spans="1:12" x14ac:dyDescent="0.2">
      <c r="A17" s="21"/>
      <c r="B17" s="22"/>
      <c r="C17" s="22"/>
      <c r="D17" s="23"/>
      <c r="E17" s="23"/>
      <c r="F17" s="23"/>
      <c r="G17" s="23"/>
      <c r="H17" s="24"/>
      <c r="I17" s="25">
        <f>SUM(G18*17.74)</f>
        <v>0</v>
      </c>
      <c r="J17" s="25">
        <f>SUM(G18*7.25)</f>
        <v>0</v>
      </c>
      <c r="K17" s="25">
        <f>SUM(G18*1.5)</f>
        <v>0</v>
      </c>
      <c r="L17" s="24"/>
    </row>
    <row r="18" spans="1:12" x14ac:dyDescent="0.2">
      <c r="A18" s="26"/>
      <c r="B18" s="27"/>
      <c r="C18" s="27">
        <v>1</v>
      </c>
      <c r="D18" s="28"/>
      <c r="E18" s="28"/>
      <c r="F18" s="28"/>
      <c r="G18" s="28">
        <f>+SUM(D18:F18)</f>
        <v>0</v>
      </c>
      <c r="H18" s="29"/>
      <c r="I18" s="25">
        <f>SUM(G18*5)</f>
        <v>0</v>
      </c>
      <c r="J18" s="25">
        <f>SUM(G18*13.4)</f>
        <v>0</v>
      </c>
      <c r="K18" s="25">
        <f>ROUND(SUM(H18*0.1%),2)</f>
        <v>0</v>
      </c>
      <c r="L18" s="25">
        <f>ROUND(SUM(H18*3.5%),2)</f>
        <v>0</v>
      </c>
    </row>
    <row r="19" spans="1:12" x14ac:dyDescent="0.2">
      <c r="A19" s="21"/>
      <c r="B19" s="22"/>
      <c r="C19" s="22"/>
      <c r="D19" s="23"/>
      <c r="E19" s="23"/>
      <c r="F19" s="23"/>
      <c r="G19" s="23"/>
      <c r="H19" s="24"/>
      <c r="I19" s="25">
        <f>SUM(G20*17.74)</f>
        <v>0</v>
      </c>
      <c r="J19" s="25">
        <f>SUM(G20*7.25)</f>
        <v>0</v>
      </c>
      <c r="K19" s="25">
        <f>SUM(G20*1.5)</f>
        <v>0</v>
      </c>
      <c r="L19" s="24"/>
    </row>
    <row r="20" spans="1:12" x14ac:dyDescent="0.2">
      <c r="A20" s="26"/>
      <c r="B20" s="27"/>
      <c r="C20" s="27">
        <v>1</v>
      </c>
      <c r="D20" s="28"/>
      <c r="E20" s="28"/>
      <c r="F20" s="28"/>
      <c r="G20" s="28">
        <f>+SUM(D20:F20)</f>
        <v>0</v>
      </c>
      <c r="H20" s="29"/>
      <c r="I20" s="25">
        <f>SUM(G20*5)</f>
        <v>0</v>
      </c>
      <c r="J20" s="25">
        <f>SUM(G20*13.4)</f>
        <v>0</v>
      </c>
      <c r="K20" s="25">
        <f>ROUND(SUM(H20*0.1%),2)</f>
        <v>0</v>
      </c>
      <c r="L20" s="25">
        <f>ROUND(SUM(H20*3.5%),2)</f>
        <v>0</v>
      </c>
    </row>
    <row r="21" spans="1:12" x14ac:dyDescent="0.2">
      <c r="A21" s="21"/>
      <c r="B21" s="22"/>
      <c r="C21" s="22"/>
      <c r="D21" s="23"/>
      <c r="E21" s="23"/>
      <c r="F21" s="23"/>
      <c r="G21" s="23"/>
      <c r="H21" s="24"/>
      <c r="I21" s="25">
        <f>SUM(G22*17.74)</f>
        <v>0</v>
      </c>
      <c r="J21" s="25">
        <f>SUM(G22*7.25)</f>
        <v>0</v>
      </c>
      <c r="K21" s="25">
        <f>SUM(G22*1.5)</f>
        <v>0</v>
      </c>
      <c r="L21" s="24"/>
    </row>
    <row r="22" spans="1:12" x14ac:dyDescent="0.2">
      <c r="A22" s="26"/>
      <c r="B22" s="27"/>
      <c r="C22" s="27">
        <v>1</v>
      </c>
      <c r="D22" s="28"/>
      <c r="E22" s="28"/>
      <c r="F22" s="28"/>
      <c r="G22" s="28">
        <f>+SUM(D22:F22)</f>
        <v>0</v>
      </c>
      <c r="H22" s="29"/>
      <c r="I22" s="25">
        <f>SUM(G22*5)</f>
        <v>0</v>
      </c>
      <c r="J22" s="25">
        <f>SUM(G22*13.4)</f>
        <v>0</v>
      </c>
      <c r="K22" s="25">
        <f>ROUND(SUM(H22*0.1%),2)</f>
        <v>0</v>
      </c>
      <c r="L22" s="25">
        <f>ROUND(SUM(H22*3.5%),2)</f>
        <v>0</v>
      </c>
    </row>
    <row r="23" spans="1:12" x14ac:dyDescent="0.2">
      <c r="A23" s="21"/>
      <c r="B23" s="22"/>
      <c r="C23" s="22"/>
      <c r="D23" s="23"/>
      <c r="E23" s="23"/>
      <c r="F23" s="23"/>
      <c r="G23" s="23"/>
      <c r="H23" s="24"/>
      <c r="I23" s="25">
        <f>SUM(G24*17.74)</f>
        <v>0</v>
      </c>
      <c r="J23" s="25">
        <f>SUM(G24*7.25)</f>
        <v>0</v>
      </c>
      <c r="K23" s="25">
        <f>SUM(G24*1.5)</f>
        <v>0</v>
      </c>
      <c r="L23" s="24"/>
    </row>
    <row r="24" spans="1:12" x14ac:dyDescent="0.2">
      <c r="A24" s="26"/>
      <c r="B24" s="27"/>
      <c r="C24" s="27">
        <v>1</v>
      </c>
      <c r="D24" s="28"/>
      <c r="E24" s="28"/>
      <c r="F24" s="28"/>
      <c r="G24" s="28">
        <f>+SUM(D24:F24)</f>
        <v>0</v>
      </c>
      <c r="H24" s="29"/>
      <c r="I24" s="25">
        <f>SUM(G24*5)</f>
        <v>0</v>
      </c>
      <c r="J24" s="25">
        <f>SUM(G24*13.4)</f>
        <v>0</v>
      </c>
      <c r="K24" s="25">
        <f>ROUND(SUM(H24*0.1%),2)</f>
        <v>0</v>
      </c>
      <c r="L24" s="25">
        <f>ROUND(SUM(H24*3.5%),2)</f>
        <v>0</v>
      </c>
    </row>
    <row r="25" spans="1:12" x14ac:dyDescent="0.2">
      <c r="A25" s="21"/>
      <c r="B25" s="22"/>
      <c r="C25" s="22"/>
      <c r="D25" s="23"/>
      <c r="E25" s="23"/>
      <c r="F25" s="23"/>
      <c r="G25" s="23"/>
      <c r="H25" s="24"/>
      <c r="I25" s="25">
        <f>SUM(G26*17.74)</f>
        <v>0</v>
      </c>
      <c r="J25" s="25">
        <f>SUM(G26*7.25)</f>
        <v>0</v>
      </c>
      <c r="K25" s="25">
        <f>SUM(G26*1.5)</f>
        <v>0</v>
      </c>
      <c r="L25" s="24"/>
    </row>
    <row r="26" spans="1:12" x14ac:dyDescent="0.2">
      <c r="A26" s="26"/>
      <c r="B26" s="27"/>
      <c r="C26" s="27">
        <v>1</v>
      </c>
      <c r="D26" s="28"/>
      <c r="E26" s="28"/>
      <c r="F26" s="28"/>
      <c r="G26" s="28">
        <f>+SUM(D26:F26)</f>
        <v>0</v>
      </c>
      <c r="H26" s="29"/>
      <c r="I26" s="25">
        <f>SUM(G26*5)</f>
        <v>0</v>
      </c>
      <c r="J26" s="25">
        <f>SUM(G26*13.4)</f>
        <v>0</v>
      </c>
      <c r="K26" s="25">
        <f>ROUND(SUM(H26*0.1%),2)</f>
        <v>0</v>
      </c>
      <c r="L26" s="25">
        <f>ROUND(SUM(H26*3.5%),2)</f>
        <v>0</v>
      </c>
    </row>
    <row r="27" spans="1:12" x14ac:dyDescent="0.2">
      <c r="A27" s="21"/>
      <c r="B27" s="22"/>
      <c r="C27" s="22"/>
      <c r="D27" s="23"/>
      <c r="E27" s="23"/>
      <c r="F27" s="23"/>
      <c r="G27" s="23"/>
      <c r="H27" s="24"/>
      <c r="I27" s="25">
        <f>SUM(G28*17.74)</f>
        <v>0</v>
      </c>
      <c r="J27" s="25">
        <f>SUM(G28*7.25)</f>
        <v>0</v>
      </c>
      <c r="K27" s="25">
        <f>SUM(G28*1.5)</f>
        <v>0</v>
      </c>
      <c r="L27" s="24"/>
    </row>
    <row r="28" spans="1:12" x14ac:dyDescent="0.2">
      <c r="A28" s="26"/>
      <c r="B28" s="27"/>
      <c r="C28" s="27">
        <v>1</v>
      </c>
      <c r="D28" s="28"/>
      <c r="E28" s="28"/>
      <c r="F28" s="28"/>
      <c r="G28" s="28">
        <f>+SUM(D28:F28)</f>
        <v>0</v>
      </c>
      <c r="H28" s="29"/>
      <c r="I28" s="25">
        <f>SUM(G28*5)</f>
        <v>0</v>
      </c>
      <c r="J28" s="25">
        <f>SUM(G28*13.4)</f>
        <v>0</v>
      </c>
      <c r="K28" s="25">
        <f>ROUND(SUM(H28*0.1%),2)</f>
        <v>0</v>
      </c>
      <c r="L28" s="25">
        <f>ROUND(SUM(H28*3.5%),2)</f>
        <v>0</v>
      </c>
    </row>
    <row r="29" spans="1:12" x14ac:dyDescent="0.2">
      <c r="A29" s="21"/>
      <c r="B29" s="22"/>
      <c r="C29" s="22"/>
      <c r="D29" s="23"/>
      <c r="E29" s="23"/>
      <c r="F29" s="23"/>
      <c r="G29" s="23"/>
      <c r="H29" s="24"/>
      <c r="I29" s="25">
        <f>SUM(G30*17.74)</f>
        <v>0</v>
      </c>
      <c r="J29" s="25">
        <f>SUM(G30*7.25)</f>
        <v>0</v>
      </c>
      <c r="K29" s="25">
        <f>SUM(G30*1.5)</f>
        <v>0</v>
      </c>
      <c r="L29" s="24"/>
    </row>
    <row r="30" spans="1:12" x14ac:dyDescent="0.2">
      <c r="A30" s="26"/>
      <c r="B30" s="27"/>
      <c r="C30" s="27">
        <v>1</v>
      </c>
      <c r="D30" s="28"/>
      <c r="E30" s="28"/>
      <c r="F30" s="28"/>
      <c r="G30" s="28">
        <f>+SUM(D30:F30)</f>
        <v>0</v>
      </c>
      <c r="H30" s="29"/>
      <c r="I30" s="25">
        <f>SUM(G30*5)</f>
        <v>0</v>
      </c>
      <c r="J30" s="25">
        <f>SUM(G30*13.4)</f>
        <v>0</v>
      </c>
      <c r="K30" s="25">
        <f>ROUND(SUM(H30*0.1%),2)</f>
        <v>0</v>
      </c>
      <c r="L30" s="25">
        <f>ROUND(SUM(H30*3.5%),2)</f>
        <v>0</v>
      </c>
    </row>
    <row r="31" spans="1:12" x14ac:dyDescent="0.2">
      <c r="A31" s="21"/>
      <c r="B31" s="22"/>
      <c r="C31" s="22"/>
      <c r="D31" s="23"/>
      <c r="E31" s="23"/>
      <c r="F31" s="23"/>
      <c r="G31" s="23"/>
      <c r="H31" s="24"/>
      <c r="I31" s="25">
        <f>SUM(G32*17.74)</f>
        <v>0</v>
      </c>
      <c r="J31" s="25">
        <f>SUM(G32*7.25)</f>
        <v>0</v>
      </c>
      <c r="K31" s="25">
        <f>SUM(G32*1.5)</f>
        <v>0</v>
      </c>
      <c r="L31" s="24"/>
    </row>
    <row r="32" spans="1:12" x14ac:dyDescent="0.2">
      <c r="A32" s="26"/>
      <c r="B32" s="27"/>
      <c r="C32" s="27">
        <v>1</v>
      </c>
      <c r="D32" s="28"/>
      <c r="E32" s="28"/>
      <c r="F32" s="28"/>
      <c r="G32" s="28">
        <f>+SUM(D32:F32)</f>
        <v>0</v>
      </c>
      <c r="H32" s="29"/>
      <c r="I32" s="25">
        <f>SUM(G32*5)</f>
        <v>0</v>
      </c>
      <c r="J32" s="25">
        <f>SUM(G32*13.4)</f>
        <v>0</v>
      </c>
      <c r="K32" s="25">
        <f>ROUND(SUM(H32*0.1%),2)</f>
        <v>0</v>
      </c>
      <c r="L32" s="25">
        <f>ROUND(SUM(H32*3.5%),2)</f>
        <v>0</v>
      </c>
    </row>
    <row r="33" spans="1:12" x14ac:dyDescent="0.2">
      <c r="A33" s="21"/>
      <c r="B33" s="22"/>
      <c r="C33" s="22"/>
      <c r="D33" s="23"/>
      <c r="E33" s="23"/>
      <c r="F33" s="23"/>
      <c r="G33" s="23"/>
      <c r="H33" s="24"/>
      <c r="I33" s="25">
        <f>SUM(G34*17.74)</f>
        <v>0</v>
      </c>
      <c r="J33" s="25">
        <f>SUM(G34*7.25)</f>
        <v>0</v>
      </c>
      <c r="K33" s="25">
        <f>SUM(G34*1.5)</f>
        <v>0</v>
      </c>
      <c r="L33" s="24"/>
    </row>
    <row r="34" spans="1:12" x14ac:dyDescent="0.2">
      <c r="A34" s="26"/>
      <c r="B34" s="27"/>
      <c r="C34" s="27">
        <v>1</v>
      </c>
      <c r="D34" s="28"/>
      <c r="E34" s="28"/>
      <c r="F34" s="28"/>
      <c r="G34" s="28">
        <f>+SUM(D34:F34)</f>
        <v>0</v>
      </c>
      <c r="H34" s="29"/>
      <c r="I34" s="25">
        <f>SUM(G34*5)</f>
        <v>0</v>
      </c>
      <c r="J34" s="25">
        <f>SUM(G34*13.4)</f>
        <v>0</v>
      </c>
      <c r="K34" s="25">
        <f>ROUND(SUM(H34*0.1%),2)</f>
        <v>0</v>
      </c>
      <c r="L34" s="25">
        <f>ROUND(SUM(H34*3.5%),2)</f>
        <v>0</v>
      </c>
    </row>
    <row r="35" spans="1:12" x14ac:dyDescent="0.2">
      <c r="A35" s="21"/>
      <c r="B35" s="22"/>
      <c r="C35" s="22"/>
      <c r="D35" s="23"/>
      <c r="E35" s="23"/>
      <c r="F35" s="23"/>
      <c r="G35" s="23"/>
      <c r="H35" s="24"/>
      <c r="I35" s="25">
        <f>SUM(G36*17.74)</f>
        <v>0</v>
      </c>
      <c r="J35" s="25">
        <f>SUM(G36*7.25)</f>
        <v>0</v>
      </c>
      <c r="K35" s="25">
        <f>SUM(G36*1.5)</f>
        <v>0</v>
      </c>
      <c r="L35" s="24"/>
    </row>
    <row r="36" spans="1:12" x14ac:dyDescent="0.2">
      <c r="A36" s="26"/>
      <c r="B36" s="27"/>
      <c r="C36" s="27">
        <v>1</v>
      </c>
      <c r="D36" s="28"/>
      <c r="E36" s="28"/>
      <c r="F36" s="28"/>
      <c r="G36" s="28">
        <f>+SUM(D36:F36)</f>
        <v>0</v>
      </c>
      <c r="H36" s="29"/>
      <c r="I36" s="25">
        <f>SUM(G36*5)</f>
        <v>0</v>
      </c>
      <c r="J36" s="25">
        <f>SUM(G36*13.4)</f>
        <v>0</v>
      </c>
      <c r="K36" s="25">
        <f>ROUND(SUM(H36*0.1%),2)</f>
        <v>0</v>
      </c>
      <c r="L36" s="25">
        <f>ROUND(SUM(H36*3.5%),2)</f>
        <v>0</v>
      </c>
    </row>
    <row r="37" spans="1:12" x14ac:dyDescent="0.2">
      <c r="A37" s="21"/>
      <c r="B37" s="22"/>
      <c r="C37" s="22"/>
      <c r="D37" s="23"/>
      <c r="E37" s="23"/>
      <c r="F37" s="23"/>
      <c r="G37" s="23"/>
      <c r="H37" s="24"/>
      <c r="I37" s="25">
        <f>SUM(G38*17.74)</f>
        <v>0</v>
      </c>
      <c r="J37" s="25">
        <f>SUM(G38*7.25)</f>
        <v>0</v>
      </c>
      <c r="K37" s="25">
        <f>SUM(G38*1.5)</f>
        <v>0</v>
      </c>
      <c r="L37" s="24"/>
    </row>
    <row r="38" spans="1:12" x14ac:dyDescent="0.2">
      <c r="A38" s="26"/>
      <c r="B38" s="27"/>
      <c r="C38" s="27">
        <v>1</v>
      </c>
      <c r="D38" s="28"/>
      <c r="E38" s="28"/>
      <c r="F38" s="28"/>
      <c r="G38" s="28">
        <f>+SUM(D38:F38)</f>
        <v>0</v>
      </c>
      <c r="H38" s="29"/>
      <c r="I38" s="25">
        <f>SUM(G38*5)</f>
        <v>0</v>
      </c>
      <c r="J38" s="25">
        <f>SUM(G38*13.4)</f>
        <v>0</v>
      </c>
      <c r="K38" s="25">
        <f>ROUND(SUM(H38*0.1%),2)</f>
        <v>0</v>
      </c>
      <c r="L38" s="25">
        <f>ROUND(SUM(H38*3.5%),2)</f>
        <v>0</v>
      </c>
    </row>
    <row r="39" spans="1:12" x14ac:dyDescent="0.2">
      <c r="A39" s="21"/>
      <c r="B39" s="22"/>
      <c r="C39" s="22"/>
      <c r="D39" s="23"/>
      <c r="E39" s="23"/>
      <c r="F39" s="23"/>
      <c r="G39" s="23"/>
      <c r="H39" s="24"/>
      <c r="I39" s="25">
        <f>SUM(G40*17.74)</f>
        <v>0</v>
      </c>
      <c r="J39" s="25">
        <f>SUM(G40*7.25)</f>
        <v>0</v>
      </c>
      <c r="K39" s="25">
        <f>SUM(G40*1.5)</f>
        <v>0</v>
      </c>
      <c r="L39" s="24"/>
    </row>
    <row r="40" spans="1:12" x14ac:dyDescent="0.2">
      <c r="A40" s="26"/>
      <c r="B40" s="27"/>
      <c r="C40" s="27">
        <v>1</v>
      </c>
      <c r="D40" s="28"/>
      <c r="E40" s="28"/>
      <c r="F40" s="28"/>
      <c r="G40" s="28">
        <f>+SUM(D40:F40)</f>
        <v>0</v>
      </c>
      <c r="H40" s="29"/>
      <c r="I40" s="25">
        <f>SUM(G40*5)</f>
        <v>0</v>
      </c>
      <c r="J40" s="25">
        <f>SUM(G40*13.4)</f>
        <v>0</v>
      </c>
      <c r="K40" s="25">
        <f>ROUND(SUM(H40*0.1%),2)</f>
        <v>0</v>
      </c>
      <c r="L40" s="25">
        <f>ROUND(SUM(H40*3.5%),2)</f>
        <v>0</v>
      </c>
    </row>
    <row r="41" spans="1:12" x14ac:dyDescent="0.2">
      <c r="A41" s="21"/>
      <c r="B41" s="22"/>
      <c r="C41" s="22"/>
      <c r="D41" s="23"/>
      <c r="E41" s="23"/>
      <c r="F41" s="23"/>
      <c r="G41" s="23"/>
      <c r="H41" s="24"/>
      <c r="I41" s="25">
        <f>SUM(G42*17.74)</f>
        <v>0</v>
      </c>
      <c r="J41" s="25">
        <f>SUM(G42*7.25)</f>
        <v>0</v>
      </c>
      <c r="K41" s="25">
        <f>SUM(G42*1.5)</f>
        <v>0</v>
      </c>
      <c r="L41" s="24"/>
    </row>
    <row r="42" spans="1:12" x14ac:dyDescent="0.2">
      <c r="A42" s="26"/>
      <c r="B42" s="27"/>
      <c r="C42" s="27">
        <v>1</v>
      </c>
      <c r="D42" s="28"/>
      <c r="E42" s="28"/>
      <c r="F42" s="28"/>
      <c r="G42" s="28">
        <f>+SUM(D42:F42)</f>
        <v>0</v>
      </c>
      <c r="H42" s="29"/>
      <c r="I42" s="25">
        <f>SUM(G42*5)</f>
        <v>0</v>
      </c>
      <c r="J42" s="25">
        <f>SUM(G42*13.4)</f>
        <v>0</v>
      </c>
      <c r="K42" s="25">
        <f>ROUND(SUM(H42*0.1%),2)</f>
        <v>0</v>
      </c>
      <c r="L42" s="25">
        <f>ROUND(SUM(H42*3.5%),2)</f>
        <v>0</v>
      </c>
    </row>
    <row r="43" spans="1:12" x14ac:dyDescent="0.2">
      <c r="A43" s="21"/>
      <c r="B43" s="22"/>
      <c r="C43" s="22"/>
      <c r="D43" s="23"/>
      <c r="E43" s="23"/>
      <c r="F43" s="23"/>
      <c r="G43" s="23"/>
      <c r="H43" s="24"/>
      <c r="I43" s="25">
        <f>SUM(G44*17.74)</f>
        <v>0</v>
      </c>
      <c r="J43" s="25">
        <f>SUM(G44*7.25)</f>
        <v>0</v>
      </c>
      <c r="K43" s="25">
        <f>SUM(G44*1.5)</f>
        <v>0</v>
      </c>
      <c r="L43" s="24"/>
    </row>
    <row r="44" spans="1:12" x14ac:dyDescent="0.2">
      <c r="A44" s="26"/>
      <c r="B44" s="27"/>
      <c r="C44" s="27">
        <v>1</v>
      </c>
      <c r="D44" s="28"/>
      <c r="E44" s="28"/>
      <c r="F44" s="28"/>
      <c r="G44" s="28">
        <f>+SUM(D44:F44)</f>
        <v>0</v>
      </c>
      <c r="H44" s="29"/>
      <c r="I44" s="25">
        <f>SUM(G44*5)</f>
        <v>0</v>
      </c>
      <c r="J44" s="25">
        <f>SUM(G44*13.4)</f>
        <v>0</v>
      </c>
      <c r="K44" s="25">
        <f>ROUND(SUM(H44*0.1%),2)</f>
        <v>0</v>
      </c>
      <c r="L44" s="25">
        <f>ROUND(SUM(H44*3.5%),2)</f>
        <v>0</v>
      </c>
    </row>
    <row r="45" spans="1:12" x14ac:dyDescent="0.2">
      <c r="A45" s="21"/>
      <c r="B45" s="22"/>
      <c r="C45" s="22"/>
      <c r="D45" s="23"/>
      <c r="E45" s="23"/>
      <c r="F45" s="23"/>
      <c r="G45" s="23"/>
      <c r="H45" s="24"/>
      <c r="I45" s="25">
        <f>SUM(G46*17.74)</f>
        <v>0</v>
      </c>
      <c r="J45" s="25">
        <f>SUM(G46*7.25)</f>
        <v>0</v>
      </c>
      <c r="K45" s="25">
        <f>SUM(G46*1.5)</f>
        <v>0</v>
      </c>
      <c r="L45" s="24"/>
    </row>
    <row r="46" spans="1:12" x14ac:dyDescent="0.2">
      <c r="A46" s="26"/>
      <c r="B46" s="27"/>
      <c r="C46" s="27">
        <v>1</v>
      </c>
      <c r="D46" s="28"/>
      <c r="E46" s="28"/>
      <c r="F46" s="28"/>
      <c r="G46" s="28">
        <f>+SUM(D46:F46)</f>
        <v>0</v>
      </c>
      <c r="H46" s="29"/>
      <c r="I46" s="25">
        <f>SUM(G46*5)</f>
        <v>0</v>
      </c>
      <c r="J46" s="25">
        <f>SUM(G46*13.4)</f>
        <v>0</v>
      </c>
      <c r="K46" s="25">
        <f>ROUND(SUM(H46*0.1%),2)</f>
        <v>0</v>
      </c>
      <c r="L46" s="25">
        <f>ROUND(SUM(H46*3.5%),2)</f>
        <v>0</v>
      </c>
    </row>
    <row r="47" spans="1:12" x14ac:dyDescent="0.2">
      <c r="A47" s="21"/>
      <c r="B47" s="22"/>
      <c r="C47" s="22"/>
      <c r="D47" s="23"/>
      <c r="E47" s="23"/>
      <c r="F47" s="23"/>
      <c r="G47" s="23"/>
      <c r="H47" s="24"/>
      <c r="I47" s="25">
        <f>SUM(G48*17.74)</f>
        <v>0</v>
      </c>
      <c r="J47" s="25">
        <f>SUM(G48*7.25)</f>
        <v>0</v>
      </c>
      <c r="K47" s="25">
        <f>SUM(G48*1.5)</f>
        <v>0</v>
      </c>
      <c r="L47" s="24"/>
    </row>
    <row r="48" spans="1:12" x14ac:dyDescent="0.2">
      <c r="A48" s="26"/>
      <c r="B48" s="27"/>
      <c r="C48" s="27">
        <v>1</v>
      </c>
      <c r="D48" s="28"/>
      <c r="E48" s="28"/>
      <c r="F48" s="28"/>
      <c r="G48" s="28">
        <f>+SUM(D48:F48)</f>
        <v>0</v>
      </c>
      <c r="H48" s="29"/>
      <c r="I48" s="25">
        <f>SUM(G48*5)</f>
        <v>0</v>
      </c>
      <c r="J48" s="25">
        <f>SUM(G48*13.4)</f>
        <v>0</v>
      </c>
      <c r="K48" s="25">
        <f>ROUND(SUM(H48*0.1%),2)</f>
        <v>0</v>
      </c>
      <c r="L48" s="25">
        <f>ROUND(SUM(H48*3.5%),2)</f>
        <v>0</v>
      </c>
    </row>
    <row r="49" spans="1:12" x14ac:dyDescent="0.2">
      <c r="A49" s="21"/>
      <c r="B49" s="22"/>
      <c r="C49" s="22"/>
      <c r="D49" s="23"/>
      <c r="E49" s="23"/>
      <c r="F49" s="23"/>
      <c r="G49" s="23"/>
      <c r="H49" s="24"/>
      <c r="I49" s="25">
        <f>SUM(G50*17.74)</f>
        <v>0</v>
      </c>
      <c r="J49" s="25">
        <f>SUM(G50*7.25)</f>
        <v>0</v>
      </c>
      <c r="K49" s="25">
        <f>SUM(G50*1.5)</f>
        <v>0</v>
      </c>
      <c r="L49" s="24"/>
    </row>
    <row r="50" spans="1:12" x14ac:dyDescent="0.2">
      <c r="A50" s="26"/>
      <c r="B50" s="27"/>
      <c r="C50" s="27">
        <v>1</v>
      </c>
      <c r="D50" s="28"/>
      <c r="E50" s="28"/>
      <c r="F50" s="28"/>
      <c r="G50" s="28">
        <f>+SUM(D50:F50)</f>
        <v>0</v>
      </c>
      <c r="H50" s="29"/>
      <c r="I50" s="25">
        <f>SUM(G50*5)</f>
        <v>0</v>
      </c>
      <c r="J50" s="25">
        <f>SUM(G50*13.4)</f>
        <v>0</v>
      </c>
      <c r="K50" s="25">
        <f>ROUND(SUM(H50*0.1%),2)</f>
        <v>0</v>
      </c>
      <c r="L50" s="25">
        <f>ROUND(SUM(H50*3.5%),2)</f>
        <v>0</v>
      </c>
    </row>
    <row r="51" spans="1:12" x14ac:dyDescent="0.2">
      <c r="A51" s="21"/>
      <c r="B51" s="22"/>
      <c r="C51" s="22"/>
      <c r="D51" s="23"/>
      <c r="E51" s="23"/>
      <c r="F51" s="23"/>
      <c r="G51" s="23"/>
      <c r="H51" s="24"/>
      <c r="I51" s="25">
        <f>SUM(G52*17.74)</f>
        <v>0</v>
      </c>
      <c r="J51" s="25">
        <f>SUM(G52*7.25)</f>
        <v>0</v>
      </c>
      <c r="K51" s="25">
        <f>SUM(G52*1.5)</f>
        <v>0</v>
      </c>
      <c r="L51" s="24"/>
    </row>
    <row r="52" spans="1:12" x14ac:dyDescent="0.2">
      <c r="A52" s="26"/>
      <c r="B52" s="27"/>
      <c r="C52" s="27">
        <v>1</v>
      </c>
      <c r="D52" s="28"/>
      <c r="E52" s="28"/>
      <c r="F52" s="28"/>
      <c r="G52" s="28">
        <f>+SUM(D52:F52)</f>
        <v>0</v>
      </c>
      <c r="H52" s="29"/>
      <c r="I52" s="25">
        <f>SUM(G52*5)</f>
        <v>0</v>
      </c>
      <c r="J52" s="25">
        <f>SUM(G52*13.4)</f>
        <v>0</v>
      </c>
      <c r="K52" s="25">
        <f>ROUND(SUM(H52*0.1%),2)</f>
        <v>0</v>
      </c>
      <c r="L52" s="25">
        <f>ROUND(SUM(H52*3.5%),2)</f>
        <v>0</v>
      </c>
    </row>
    <row r="53" spans="1:12" x14ac:dyDescent="0.2">
      <c r="A53" s="21"/>
      <c r="B53" s="22"/>
      <c r="C53" s="22"/>
      <c r="D53" s="23"/>
      <c r="E53" s="23"/>
      <c r="F53" s="23"/>
      <c r="G53" s="23"/>
      <c r="H53" s="24"/>
      <c r="I53" s="25">
        <f>SUM(G54*17.74)</f>
        <v>0</v>
      </c>
      <c r="J53" s="25">
        <f>SUM(G54*7.25)</f>
        <v>0</v>
      </c>
      <c r="K53" s="25">
        <f>SUM(G54*1.5)</f>
        <v>0</v>
      </c>
      <c r="L53" s="24"/>
    </row>
    <row r="54" spans="1:12" x14ac:dyDescent="0.2">
      <c r="A54" s="26"/>
      <c r="B54" s="27"/>
      <c r="C54" s="27">
        <v>1</v>
      </c>
      <c r="D54" s="28"/>
      <c r="E54" s="28"/>
      <c r="F54" s="28"/>
      <c r="G54" s="28">
        <f>+SUM(D54:F54)</f>
        <v>0</v>
      </c>
      <c r="H54" s="29"/>
      <c r="I54" s="25">
        <f>SUM(G54*5)</f>
        <v>0</v>
      </c>
      <c r="J54" s="25">
        <f>SUM(G54*13.4)</f>
        <v>0</v>
      </c>
      <c r="K54" s="25">
        <f>ROUND(SUM(H54*0.1%),2)</f>
        <v>0</v>
      </c>
      <c r="L54" s="25">
        <f>ROUND(SUM(H54*3.5%),2)</f>
        <v>0</v>
      </c>
    </row>
    <row r="55" spans="1:12" x14ac:dyDescent="0.2">
      <c r="A55" s="21"/>
      <c r="B55" s="22"/>
      <c r="C55" s="22"/>
      <c r="D55" s="23"/>
      <c r="E55" s="23"/>
      <c r="F55" s="23"/>
      <c r="G55" s="23"/>
      <c r="H55" s="24"/>
      <c r="I55" s="25">
        <f>SUM(G56*17.74)</f>
        <v>0</v>
      </c>
      <c r="J55" s="25">
        <f>SUM(G56*7.25)</f>
        <v>0</v>
      </c>
      <c r="K55" s="25">
        <f>SUM(G56*1.5)</f>
        <v>0</v>
      </c>
      <c r="L55" s="24"/>
    </row>
    <row r="56" spans="1:12" x14ac:dyDescent="0.2">
      <c r="A56" s="26"/>
      <c r="B56" s="27"/>
      <c r="C56" s="27">
        <v>1</v>
      </c>
      <c r="D56" s="28"/>
      <c r="E56" s="28"/>
      <c r="F56" s="28"/>
      <c r="G56" s="28">
        <f>+SUM(D56:F56)</f>
        <v>0</v>
      </c>
      <c r="H56" s="29"/>
      <c r="I56" s="25">
        <f>SUM(G56*5)</f>
        <v>0</v>
      </c>
      <c r="J56" s="25">
        <f>SUM(G56*13.4)</f>
        <v>0</v>
      </c>
      <c r="K56" s="25">
        <f>ROUND(SUM(H56*0.1%),2)</f>
        <v>0</v>
      </c>
      <c r="L56" s="25">
        <f>ROUND(SUM(H56*3.5%),2)</f>
        <v>0</v>
      </c>
    </row>
    <row r="57" spans="1:12" x14ac:dyDescent="0.2">
      <c r="A57" s="30" t="s">
        <v>26</v>
      </c>
      <c r="B57" s="31"/>
      <c r="C57" s="54"/>
      <c r="D57" s="55"/>
      <c r="F57" s="55"/>
      <c r="H57" s="24"/>
      <c r="I57" s="25">
        <f>SUM(I9,I11,I13,I15,I17,I19,I21,I23,I25,I27,I29,I31,I33,I35,I37,I39,I41,I43,I45,I47,I49,I51,I53,I55)</f>
        <v>0</v>
      </c>
      <c r="J57" s="25">
        <f>+SUM(G58*7.25)</f>
        <v>0</v>
      </c>
      <c r="K57" s="25">
        <f>SUM(K9,K11,K13,K15,K17,K19,K21,K23,K25,K27,K29,K31,K33,K35,K37,K39,K41,K43,K45,K47,K49,K51,K53,K55)</f>
        <v>0</v>
      </c>
      <c r="L57" s="56"/>
    </row>
    <row r="58" spans="1:12" x14ac:dyDescent="0.2">
      <c r="A58" s="12" t="s">
        <v>27</v>
      </c>
      <c r="B58" s="34" t="s">
        <v>28</v>
      </c>
      <c r="C58" s="57"/>
      <c r="D58" s="23">
        <f>SUM(D10:D56)</f>
        <v>0</v>
      </c>
      <c r="E58" s="23">
        <f>SUM(E10:E56)</f>
        <v>0</v>
      </c>
      <c r="F58" s="23">
        <f>SUM(F10:F56)</f>
        <v>0</v>
      </c>
      <c r="G58" s="23">
        <f>SUM(G9:G56)</f>
        <v>0</v>
      </c>
      <c r="H58" s="67">
        <f>SUM(H9:H56)</f>
        <v>0</v>
      </c>
      <c r="I58" s="25">
        <f>SUM(I10,I12,I14,I16,I18,I20,I22,I24,I26,I28,I30,I32,I34,I36,I38,I40,I42,I44,I46,I48,I50,I52,I54,I56)</f>
        <v>0</v>
      </c>
      <c r="J58" s="25">
        <f>SUM(J10,J12,J14,J16,J18,J20,J22,J24,J26,J28,J30,J32,J34,J36,J38,J40,J42,J44,J46,J48,J50,J52,J54,J56)</f>
        <v>0</v>
      </c>
      <c r="K58" s="25">
        <f>SUM(K10,K12,K14,K16,K18,K20,K22,K24,K26,K28,K30,K32,K34,K36,K38,K40,K42,K44,K46,K48,K50,K52,K54,K56)</f>
        <v>0</v>
      </c>
      <c r="L58" s="65">
        <f>SUM(L10:L56)</f>
        <v>0</v>
      </c>
    </row>
  </sheetData>
  <mergeCells count="4">
    <mergeCell ref="A1:L1"/>
    <mergeCell ref="A2:L2"/>
    <mergeCell ref="G4:I4"/>
    <mergeCell ref="J4:K4"/>
  </mergeCells>
  <phoneticPr fontId="3" type="noConversion"/>
  <pageMargins left="0" right="0" top="0" bottom="0"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Journeyman</vt:lpstr>
      <vt:lpstr>Sheet2</vt:lpstr>
    </vt:vector>
  </TitlesOfParts>
  <Company>NECA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Stasell</dc:creator>
  <cp:lastModifiedBy>Marion Quigley</cp:lastModifiedBy>
  <cp:lastPrinted>2020-06-02T16:05:47Z</cp:lastPrinted>
  <dcterms:created xsi:type="dcterms:W3CDTF">2008-02-15T16:28:28Z</dcterms:created>
  <dcterms:modified xsi:type="dcterms:W3CDTF">2025-04-09T14:43:46Z</dcterms:modified>
</cp:coreProperties>
</file>